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Summary" sheetId="1" r:id="rId1"/>
    <sheet name="IS" sheetId="2" r:id="rId2"/>
    <sheet name="BS" sheetId="3" r:id="rId3"/>
    <sheet name="StmtEquity" sheetId="4" r:id="rId4"/>
    <sheet name="Cashflow" sheetId="5" r:id="rId5"/>
    <sheet name="Notes" sheetId="6" r:id="rId6"/>
  </sheets>
  <definedNames/>
  <calcPr fullCalcOnLoad="1"/>
</workbook>
</file>

<file path=xl/sharedStrings.xml><?xml version="1.0" encoding="utf-8"?>
<sst xmlns="http://schemas.openxmlformats.org/spreadsheetml/2006/main" count="473" uniqueCount="261">
  <si>
    <t>INDIVIDUAL QUARTER</t>
  </si>
  <si>
    <t>CUMULATIVE QUARTER</t>
  </si>
  <si>
    <t>Current</t>
  </si>
  <si>
    <t>Year</t>
  </si>
  <si>
    <t>Quarter</t>
  </si>
  <si>
    <t>Preceding</t>
  </si>
  <si>
    <t>Corresponding</t>
  </si>
  <si>
    <t>To date</t>
  </si>
  <si>
    <t>Period</t>
  </si>
  <si>
    <t>RM'000</t>
  </si>
  <si>
    <t>Revenue</t>
  </si>
  <si>
    <t>Basic earnings per share (sen)</t>
  </si>
  <si>
    <t>NA</t>
  </si>
  <si>
    <t>(The figures have not been audited)</t>
  </si>
  <si>
    <t>Direct costs</t>
  </si>
  <si>
    <t>Gross profit</t>
  </si>
  <si>
    <t>Other operating income</t>
  </si>
  <si>
    <t>Administrative expenses</t>
  </si>
  <si>
    <t>Profit from operations</t>
  </si>
  <si>
    <t>Finance costs</t>
  </si>
  <si>
    <t>Profit before taxation</t>
  </si>
  <si>
    <t>Taxation</t>
  </si>
  <si>
    <t>Profit after taxation</t>
  </si>
  <si>
    <t>B5</t>
  </si>
  <si>
    <t>B12</t>
  </si>
  <si>
    <t>Note:</t>
  </si>
  <si>
    <t>The accompanying notes are an integral part of this statement</t>
  </si>
  <si>
    <t>CURRENT ASSETS</t>
  </si>
  <si>
    <t>Trade receivables</t>
  </si>
  <si>
    <t>Other receivables</t>
  </si>
  <si>
    <t>Cash and bank balances</t>
  </si>
  <si>
    <t>CURRENT LIABILITIES</t>
  </si>
  <si>
    <t>Trade payables</t>
  </si>
  <si>
    <t>Other payables and accruals</t>
  </si>
  <si>
    <t>FINANCED BY:</t>
  </si>
  <si>
    <t>Share capital</t>
  </si>
  <si>
    <t>Retained profits</t>
  </si>
  <si>
    <t>Shareholders' funds</t>
  </si>
  <si>
    <t>NON-CURRENT LIABILITIES</t>
  </si>
  <si>
    <t>NET CURRENT ASSETS</t>
  </si>
  <si>
    <t>Total</t>
  </si>
  <si>
    <t>Retained</t>
  </si>
  <si>
    <t>profits</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</si>
  <si>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</si>
  <si>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</si>
  <si>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</si>
  <si>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</si>
  <si>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</si>
  <si>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</si>
  <si>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</si>
  <si>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</si>
  <si>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</si>
  <si>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</si>
  <si>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</si>
  <si>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</si>
  <si>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Cash generated from operations</t>
  </si>
  <si>
    <t>Interest paid</t>
  </si>
  <si>
    <t>Net cash generated from operating activities</t>
  </si>
  <si>
    <t>CASHFLOWS FROM OPERATING ACTIVITIES</t>
  </si>
  <si>
    <t>Interest income</t>
  </si>
  <si>
    <t>Purchase of property, plant and equipment</t>
  </si>
  <si>
    <t>Interest received</t>
  </si>
  <si>
    <t>A15</t>
  </si>
  <si>
    <t xml:space="preserve">CASH AND CASH EQUIVALENTS AT BEGINNING </t>
  </si>
  <si>
    <t xml:space="preserve">CASH AND CASH EQUIVALENTS AT END </t>
  </si>
  <si>
    <t>QUARTERLY REPORT ON CONSOLIDATED RESULTS</t>
  </si>
  <si>
    <t>A</t>
  </si>
  <si>
    <t xml:space="preserve"> NOTES TO THE INTERIM FINANCIAL REPORT</t>
  </si>
  <si>
    <t>A1</t>
  </si>
  <si>
    <t>Basis of preparation</t>
  </si>
  <si>
    <t>The interim financial statements are unaudited and have been prepared in accordance with Financial Reporting Standard ("FRS") No. 134: Interim Financial Reporting, and Chapter 7 Part VI of the Listing Requirements of Bursa Malaysia Securities Berhad for the MESDAQ Market.</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</si>
  <si>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</si>
  <si>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</si>
  <si>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</si>
  <si>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</si>
  <si>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</si>
  <si>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</si>
  <si>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</si>
  <si>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</si>
  <si>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</si>
  <si>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</si>
  <si>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</si>
  <si>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</si>
  <si>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</si>
  <si>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</si>
  <si>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Dividend paid</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</si>
  <si>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</si>
  <si>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</si>
  <si>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</si>
  <si>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</si>
  <si>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</si>
  <si>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</si>
  <si>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</si>
  <si>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</si>
  <si>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</si>
  <si>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</si>
  <si>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</si>
  <si>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</si>
  <si>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</si>
  <si>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</si>
  <si>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</si>
  <si>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</si>
  <si>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</si>
  <si>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</si>
  <si>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</si>
  <si>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Review of performance</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</si>
  <si>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</si>
  <si>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</si>
  <si>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</si>
  <si>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</si>
  <si>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</si>
  <si>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</si>
  <si>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</si>
  <si>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</si>
  <si>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</si>
  <si>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There were no changes in the unquoted investments and properties of the Group during the current quarter under review.</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</si>
  <si>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</si>
  <si>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</si>
  <si>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</si>
  <si>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</si>
  <si>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</si>
  <si>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</si>
  <si>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</si>
  <si>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</si>
  <si>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</si>
  <si>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</si>
  <si>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</si>
  <si>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</si>
  <si>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</si>
  <si>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</si>
  <si>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B13</t>
  </si>
  <si>
    <t>Status of corporate proposals</t>
  </si>
  <si>
    <t>B14</t>
  </si>
  <si>
    <t>Utilisation of IPO proceeds</t>
  </si>
  <si>
    <t>B15</t>
  </si>
  <si>
    <t>Authorisation for issue</t>
  </si>
  <si>
    <t>Current Year</t>
  </si>
  <si>
    <t>Preceding Year</t>
  </si>
  <si>
    <r>
      <t xml:space="preserve">N2N CONNECT BERHAD </t>
    </r>
    <r>
      <rPr>
        <sz val="12"/>
        <rFont val="Arial Narrow"/>
        <family val="2"/>
      </rPr>
      <t>(523137-K)</t>
    </r>
  </si>
  <si>
    <t>PROPERTY, PLANT AND EQUIPMENT</t>
  </si>
  <si>
    <t>Inventories</t>
  </si>
  <si>
    <t xml:space="preserve">Other receivables </t>
  </si>
  <si>
    <t>Marketable securities</t>
  </si>
  <si>
    <t>Hire purchase payables</t>
  </si>
  <si>
    <t>Amount owing to directors</t>
  </si>
  <si>
    <t>Share premium</t>
  </si>
  <si>
    <t>Exchange reserves</t>
  </si>
  <si>
    <t>Premium</t>
  </si>
  <si>
    <t>Exchange</t>
  </si>
  <si>
    <t>Reserve</t>
  </si>
  <si>
    <t>Exchange difference arising during the</t>
  </si>
  <si>
    <t xml:space="preserve">   the financial period</t>
  </si>
  <si>
    <t>Depreciation of property, plant and equipment</t>
  </si>
  <si>
    <t>Allowance for diminution in value of marketable securities</t>
  </si>
  <si>
    <t>(Increase)/Decrease in working capital</t>
  </si>
  <si>
    <t>Other payables</t>
  </si>
  <si>
    <t>Repayment of hire purchase payables</t>
  </si>
  <si>
    <t>OF THE QUARTER/PERIOD</t>
  </si>
  <si>
    <t>EFFECT OF EXCHANGE RATE CHANGES</t>
  </si>
  <si>
    <t>The accounting policies and methods of computation adopted by the Group in the preparation of this interim financial report are consistent with those adopted in the audited financial statements for the financial period ended 30 June 2005.</t>
  </si>
  <si>
    <t xml:space="preserve">The consolidated financial statements have been prepared based on the N2N Group structure that has been in existence since 24 June 2004 and are to be read in conjunction with the Prospectus dated 8 November 2005. </t>
  </si>
  <si>
    <t>There were no audit qualifications on the annual audited financial statements for the year ended 31 December 2004.</t>
  </si>
  <si>
    <t>Business segment</t>
  </si>
  <si>
    <t>In determining the geographical segments of the Group, segment revenue is based on the geographical location of customers.</t>
  </si>
  <si>
    <t>Malaysia</t>
  </si>
  <si>
    <t>Singapore</t>
  </si>
  <si>
    <t>United Kingdom</t>
  </si>
  <si>
    <t>There were no changes in the valuation of the property, plant and equipment reported in the previous audited financial statements that will have an effect in the current quarter under review.</t>
  </si>
  <si>
    <t>There were no changes in the composition of the Group for the current quarter under review.</t>
  </si>
  <si>
    <t>No dividends have been paid or declared in respect of the current quarter under review.</t>
  </si>
  <si>
    <t>By Order of the Board</t>
  </si>
  <si>
    <t>Tiang Boon Hwa</t>
  </si>
  <si>
    <t>Managing Director</t>
  </si>
  <si>
    <t>SUMMARY OF KEY FINANCIAL INFORMATION</t>
  </si>
  <si>
    <t>Remark:</t>
  </si>
  <si>
    <t>Profit before tax</t>
  </si>
  <si>
    <t>Profit after tax</t>
  </si>
  <si>
    <t>Net profit for the period</t>
  </si>
  <si>
    <t>Dividend per share (sen)</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</si>
  <si>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</si>
  <si>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</si>
  <si>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</si>
  <si>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</si>
  <si>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Software research and development</t>
  </si>
  <si>
    <t>Regional expansion</t>
  </si>
  <si>
    <t>Working capital</t>
  </si>
  <si>
    <t>For The Fourth Quarter Ended 31 December 2005</t>
  </si>
  <si>
    <t>31 Dec 2005</t>
  </si>
  <si>
    <t>31 Dec 2004</t>
  </si>
  <si>
    <t>As At 31 December 2005</t>
  </si>
  <si>
    <t>4th Quarter As At</t>
  </si>
  <si>
    <t>At 31 December 2005</t>
  </si>
  <si>
    <t>Net Assets ("NA") per share (sen)</t>
  </si>
  <si>
    <t>Unrealised foreign exchange gain</t>
  </si>
  <si>
    <t>CASHFLOWS FROM FINANCING ACTIVITIES</t>
  </si>
  <si>
    <t>Proceeds from issuance of shares</t>
  </si>
  <si>
    <t>Payment of listing expenses</t>
  </si>
  <si>
    <t>Dividend income</t>
  </si>
  <si>
    <t>Dividend received</t>
  </si>
  <si>
    <t>CASHFLOW FROM INVESTING ACTIVITES</t>
  </si>
  <si>
    <t>Net cash used in investing activities</t>
  </si>
  <si>
    <t>Net cash generated from financing activities</t>
  </si>
  <si>
    <t>NET INCREASE IN CASH AND CASH EQUIVALENTS</t>
  </si>
  <si>
    <t>There were no unusual items affecting assets, liabilities, equity, net income or cash flows of the Group during the current quarter under review.</t>
  </si>
  <si>
    <t>The Directors are of the opinion that the Group has no contingent liabilities which, upon crystallisation would have a material impact on the financial position and business of the Group as at 28 February 2006 (the latest practicable date which is not earlier than 7 days from the date of issue of this financial results).</t>
  </si>
  <si>
    <t>Fixed deposits with licensed bank</t>
  </si>
  <si>
    <t>Barring any unforeseen circumstances, the Directors believe that the Group's prospects for the upcoming financial year ending 31 December 2006 will remain favourable.</t>
  </si>
  <si>
    <t>The borrowings of the Group as at 31 December 2005 represents hire purchase payables of RM93,264 of which RM22,955 is due within 12 months and RM70,309 is due after 12 months.</t>
  </si>
  <si>
    <t>No dividend has been paid in the current quarter under review.</t>
  </si>
  <si>
    <t>As at the end of the quarter, there was only one class of shares in issue and they rank pari passu with each other.</t>
  </si>
  <si>
    <t>Diluted earnings per share (sen)</t>
  </si>
  <si>
    <t>(a)  Basic earnings per share</t>
  </si>
  <si>
    <t>*</t>
  </si>
  <si>
    <t xml:space="preserve">* Issuance of shares </t>
  </si>
  <si>
    <t>Comparative figures for the corresponding quarter and year are not available as this is N2N Connect Berhad's ("Company") second quarterly announcement to Bursa Malaysia Securities Berhad ("Bursa Securities") and the Company was listed on the MESDAQ Market of Bursa Securities on 28 November 2005.</t>
  </si>
  <si>
    <t>** Bonus issue of shares</t>
  </si>
  <si>
    <t>**</t>
  </si>
  <si>
    <t>Listing expenses</t>
  </si>
  <si>
    <t>Adjusted for share options granted ('000)</t>
  </si>
  <si>
    <t>Weighted average number of ordinary shares in issue ('000)</t>
  </si>
  <si>
    <t>(b)  Diluted earnings per share</t>
  </si>
  <si>
    <t>a)</t>
  </si>
  <si>
    <t>b)</t>
  </si>
  <si>
    <t>There were no material events subsequent to the end of the quarter that have not been reflected in the financial statements for the current quarter under review.</t>
  </si>
  <si>
    <t>c)</t>
  </si>
  <si>
    <t>In conjunction with its listing exercise:-</t>
  </si>
  <si>
    <t>The interim financial statements were authorised for issue by the Board of Directors in accordance with a resolution of the directors dated 28 February 2006.</t>
  </si>
  <si>
    <t>Date : 28 February 2006</t>
  </si>
  <si>
    <t>Part of the unutilised proceeds amounting to RM7.000 million are placed with a licensed bank in the form of fixed deposits whilst the balance of RM0.137 million are placed in current account with a licensed bank.</t>
  </si>
  <si>
    <t>Total amount of proceeds</t>
  </si>
  <si>
    <t>Utilised as of 31.12.05</t>
  </si>
  <si>
    <t>Amount unutilised</t>
  </si>
  <si>
    <t>This was prepared based on the consolidated results of the Group for the financial period ended 31 December 2005 and is to be read in conjunction with the Prospectus dated 8 November 2005.</t>
  </si>
  <si>
    <t xml:space="preserve">At 1 October 2005 </t>
  </si>
  <si>
    <t>Notes:</t>
  </si>
  <si>
    <t>Public issue of 12,000,000 new N2N Shares at an issue price of RM0.70 per N2N Share ("Public Issue").</t>
  </si>
  <si>
    <t>Bonus issue of 55,650,000 new N2N Shares to all the shareholders before the Listing on the basis of 7 new N2N Shares for every 10 N2N Shares held after the Public Issue ("Bonus Issue").</t>
  </si>
  <si>
    <t>Save for the Public Issue and Bonus Issue, there were no issuance, cancellations, repurchases, resale and repayment of debt and equity securities, share buy backs, share cancellation, shares held as treasury share and resale of treasury shares for the current quarter under review.</t>
  </si>
  <si>
    <t>Geographical segment</t>
  </si>
  <si>
    <t>As at 31 December 2005, the Group has no material capital commitment in respect of property, plant and equipment.</t>
  </si>
  <si>
    <t>the Company issued 12,000,000 new N2N Shares ("Public Issue") at an issue price of RM0.70 per share;</t>
  </si>
  <si>
    <t>the Company implemented a bonus issue of 55,650,000 new N2N Shares ("Bonus Issue") each to all the shareholders on the basis of 7 new ordinary shares of RM0.10 each for every 10 ordinary shares of RM0.10 each held after the Public Issue but before the listing.  The Bonus Issue resulted in an increase in the issued and paid-up share capital from RM7,950,000 comprising 79,500,000 N2N Shares to RM13,515,000 comprising 135,150,000 N2N Shares; and</t>
  </si>
  <si>
    <t>The options under the Employee Share Option Scheme amounting to 13,515,000 options have been fully granted to the eligible directors and employees of the N2N Group on 23 November 2005 and 23 December 2005 respectively.</t>
  </si>
  <si>
    <t>The status of utilisation of the proceeds raised from the Public Issue pursuant to the listing of the Company on the MESDAQ Market of Bursa Malaysia Securities Berhad amounting to RM8.400 million as at 31 December 2005 is as follows:</t>
  </si>
  <si>
    <t>Estimated listing expenses</t>
  </si>
  <si>
    <t>The effective tax rate of the Group remain low due to the tax exemption for Multimedia Super Corridor ("MSC") qualifying activities under pioneer status pursuant to the Promotion of Investments Act, 1986 in Malaysia.</t>
  </si>
  <si>
    <t>Number of ordinary shares in issue ('000)</t>
  </si>
  <si>
    <t>Adjusted number of ordinary shares ('000)</t>
  </si>
  <si>
    <t xml:space="preserve">On a year to date basis, the Group achieved a revenue and profit after tax of approximately RM7.741 million and RM3.271 million respectively. </t>
  </si>
  <si>
    <t>The profit before tax and/or profit after tax saw an increase of 330.15% and 333.59% respectively as compared to Q3 mainly due to the increased revenue as well as lower expenses as a result of economies of scale.</t>
  </si>
  <si>
    <t>Current taxation</t>
  </si>
  <si>
    <t>Overprovision in prior year</t>
  </si>
  <si>
    <t>Status of corporate proposals (Cont'd)</t>
  </si>
  <si>
    <t xml:space="preserve"> </t>
  </si>
  <si>
    <t>NA per share is arrived at based on the Group's NA of RM18,498,000 over the number of ordinary shares of 135,150,000 shares of RM0.10 each in N2N ("N2N Shares").</t>
  </si>
  <si>
    <t>the entire enlarged issued and paid-up share capital of the Company of 135,150,000 N2N shares were listed and quoted on the MESDAQ Market of Bursa Malaysia Securities Berhad on 28 November 2005.</t>
  </si>
  <si>
    <t>Comparative figures for the corresponding quarter and year are not available as this is N2N Connect Berhad's ("Company") second quarterly announcement to Bursa Malaysia Securities Berhad (Bursa Securities) and the Company was listed on the MESDAQ Market of Bursa Securities on 28 November 2005.  The results for the current quarter ended 31 December 2005 are based on the N2N Group's structure that has been in existence since 24 June 2004 and are to be read in conjunction with the Prospectus dated 8 November 2005.</t>
  </si>
  <si>
    <t>Comparative figures for the corresponding quarter and year are not available as this is N2N Connect Berhad's ("Company") second quarterly announcement to Bursa Malaysia Securities Berhad (Bursa Securities) and the Company was listed on the MESDAQ Market of Bursa Securities on 28 November 2005.</t>
  </si>
  <si>
    <t>The trading activities in the Malaysia stock market for the fourth quarter has seen a lower retail contribution as most retail investors generally remained sidelined due to uncertain market conditions.  However, the Company's business remain resilient due to its strong ASP business model.  For the current quarter ended 31 December 2005, N2N Group recorded revenue of RM2.326 million and a net profit of RM1.136 million.</t>
  </si>
  <si>
    <t>There were no acquisitions or disposals of quoted securities during the current quarter under review.  However, an allowance for diminution in value of quoted shares amounted to RM200,000 was made during the current quarter under review.</t>
  </si>
  <si>
    <t>Revenue for the fourth quarter ended 31 December 2005 ("Q4") increased by 80.73% to RM2.326 million from RM1.287 million recognised in the 3rd quarter ended 30 September 2005 ("Q3").  The higher revenue in Q4 was mainly due to an initial mock-up project costs earned for an e-enforcement system and additional income for implementation of GlobalConnect for two panel brokers and a foreign bank.</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</si>
</sst>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0000000000"/>
    <numFmt numFmtId="177" formatCode="0.00000000000"/>
    <numFmt numFmtId="178" formatCode="0.000000000"/>
    <numFmt numFmtId="179" formatCode="_(* #,##0.000_);_(* \(#,##0.000\);_(* &quot;-&quot;???_);_(@_)"/>
  </numFmts>
  <fonts count="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165" fontId="3" fillId="0" borderId="0" xfId="15" applyNumberFormat="1" applyFont="1" applyAlignment="1">
      <alignment vertical="top"/>
    </xf>
    <xf numFmtId="165" fontId="3" fillId="0" borderId="0" xfId="15" applyNumberFormat="1" applyFont="1" applyFill="1" applyAlignment="1">
      <alignment vertical="top"/>
    </xf>
    <xf numFmtId="43" fontId="3" fillId="0" borderId="0" xfId="15" applyFont="1" applyFill="1" applyAlignment="1">
      <alignment vertical="top"/>
    </xf>
    <xf numFmtId="0" fontId="3" fillId="0" borderId="0" xfId="0" applyFont="1" applyFill="1" applyAlignment="1">
      <alignment vertical="top"/>
    </xf>
    <xf numFmtId="43" fontId="3" fillId="0" borderId="0" xfId="15" applyFont="1" applyAlignment="1">
      <alignment vertical="top"/>
    </xf>
    <xf numFmtId="43" fontId="3" fillId="0" borderId="0" xfId="15" applyFont="1" applyFill="1" applyAlignment="1">
      <alignment horizontal="right" vertical="top"/>
    </xf>
    <xf numFmtId="165" fontId="3" fillId="0" borderId="1" xfId="15" applyNumberFormat="1" applyFont="1" applyFill="1" applyBorder="1" applyAlignment="1">
      <alignment vertical="top"/>
    </xf>
    <xf numFmtId="43" fontId="3" fillId="0" borderId="1" xfId="15" applyFont="1" applyFill="1" applyBorder="1" applyAlignment="1">
      <alignment vertical="top"/>
    </xf>
    <xf numFmtId="43" fontId="3" fillId="0" borderId="1" xfId="15" applyFont="1" applyBorder="1" applyAlignment="1">
      <alignment vertical="top"/>
    </xf>
    <xf numFmtId="165" fontId="3" fillId="0" borderId="1" xfId="15" applyNumberFormat="1" applyFont="1" applyBorder="1" applyAlignment="1">
      <alignment vertical="top"/>
    </xf>
    <xf numFmtId="165" fontId="3" fillId="0" borderId="2" xfId="15" applyNumberFormat="1" applyFont="1" applyBorder="1" applyAlignment="1">
      <alignment vertical="top"/>
    </xf>
    <xf numFmtId="43" fontId="3" fillId="0" borderId="2" xfId="15" applyFont="1" applyBorder="1" applyAlignment="1">
      <alignment horizontal="right" vertical="top"/>
    </xf>
    <xf numFmtId="43" fontId="3" fillId="0" borderId="3" xfId="15" applyFont="1" applyBorder="1" applyAlignment="1">
      <alignment vertical="top"/>
    </xf>
    <xf numFmtId="43" fontId="3" fillId="0" borderId="3" xfId="15" applyFont="1" applyBorder="1" applyAlignment="1">
      <alignment horizontal="right" vertical="top"/>
    </xf>
    <xf numFmtId="0" fontId="3" fillId="0" borderId="0" xfId="0" applyFont="1" applyAlignment="1">
      <alignment horizontal="justify" vertical="top"/>
    </xf>
    <xf numFmtId="165" fontId="3" fillId="0" borderId="0" xfId="15" applyNumberFormat="1" applyFont="1" applyBorder="1" applyAlignment="1">
      <alignment vertical="top"/>
    </xf>
    <xf numFmtId="165" fontId="3" fillId="0" borderId="0" xfId="15" applyNumberFormat="1" applyFont="1" applyBorder="1" applyAlignment="1">
      <alignment horizontal="right" vertical="top"/>
    </xf>
    <xf numFmtId="0" fontId="3" fillId="0" borderId="0" xfId="0" applyFont="1" applyAlignment="1" quotePrefix="1">
      <alignment vertical="top"/>
    </xf>
    <xf numFmtId="165" fontId="3" fillId="0" borderId="0" xfId="15" applyNumberFormat="1" applyFont="1" applyBorder="1" applyAlignment="1" quotePrefix="1">
      <alignment horizontal="right" vertical="top"/>
    </xf>
    <xf numFmtId="165" fontId="1" fillId="0" borderId="0" xfId="15" applyNumberFormat="1" applyFont="1" applyBorder="1" applyAlignment="1" quotePrefix="1">
      <alignment horizontal="right" vertical="top"/>
    </xf>
    <xf numFmtId="165" fontId="3" fillId="0" borderId="4" xfId="15" applyNumberFormat="1" applyFont="1" applyBorder="1" applyAlignment="1">
      <alignment vertical="top"/>
    </xf>
    <xf numFmtId="165" fontId="3" fillId="0" borderId="4" xfId="15" applyNumberFormat="1" applyFont="1" applyBorder="1" applyAlignment="1">
      <alignment horizontal="right" vertical="top"/>
    </xf>
    <xf numFmtId="165" fontId="3" fillId="0" borderId="0" xfId="15" applyNumberFormat="1" applyFont="1" applyFill="1" applyBorder="1" applyAlignment="1">
      <alignment vertical="top"/>
    </xf>
    <xf numFmtId="165" fontId="3" fillId="0" borderId="2" xfId="15" applyNumberFormat="1" applyFont="1" applyBorder="1" applyAlignment="1">
      <alignment horizontal="right" vertical="top"/>
    </xf>
    <xf numFmtId="165" fontId="3" fillId="0" borderId="1" xfId="15" applyNumberFormat="1" applyFont="1" applyBorder="1" applyAlignment="1">
      <alignment horizontal="right" vertical="top"/>
    </xf>
    <xf numFmtId="165" fontId="3" fillId="0" borderId="5" xfId="15" applyNumberFormat="1" applyFont="1" applyBorder="1" applyAlignment="1">
      <alignment vertical="top"/>
    </xf>
    <xf numFmtId="43" fontId="3" fillId="0" borderId="0" xfId="15" applyNumberFormat="1" applyFont="1" applyAlignment="1">
      <alignment vertical="top"/>
    </xf>
    <xf numFmtId="165" fontId="3" fillId="0" borderId="0" xfId="15" applyNumberFormat="1" applyFont="1" applyAlignment="1">
      <alignment horizontal="right" vertical="top"/>
    </xf>
    <xf numFmtId="165" fontId="3" fillId="0" borderId="0" xfId="0" applyNumberFormat="1" applyFont="1" applyAlignment="1">
      <alignment vertical="top"/>
    </xf>
    <xf numFmtId="0" fontId="1" fillId="0" borderId="0" xfId="0" applyFont="1" applyAlignment="1">
      <alignment horizontal="right" vertical="top"/>
    </xf>
    <xf numFmtId="43" fontId="1" fillId="0" borderId="1" xfId="15"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65" fontId="3" fillId="0" borderId="0" xfId="15" applyNumberFormat="1" applyFont="1" applyFill="1" applyBorder="1" applyAlignment="1">
      <alignment horizontal="right" vertical="top"/>
    </xf>
    <xf numFmtId="165" fontId="3" fillId="0" borderId="1" xfId="15" applyNumberFormat="1" applyFont="1" applyFill="1" applyBorder="1" applyAlignment="1">
      <alignment horizontal="right" vertical="top"/>
    </xf>
    <xf numFmtId="43" fontId="1" fillId="0" borderId="0" xfId="15" applyFont="1" applyBorder="1" applyAlignment="1" quotePrefix="1">
      <alignment horizontal="right" vertical="top"/>
    </xf>
    <xf numFmtId="165" fontId="3" fillId="0" borderId="1" xfId="15" applyNumberFormat="1" applyFont="1" applyFill="1" applyBorder="1" applyAlignment="1" quotePrefix="1">
      <alignment horizontal="right" vertical="top"/>
    </xf>
    <xf numFmtId="165" fontId="1" fillId="0" borderId="0" xfId="15" applyNumberFormat="1" applyFont="1" applyFill="1" applyBorder="1" applyAlignment="1" quotePrefix="1">
      <alignment horizontal="right" vertical="top"/>
    </xf>
    <xf numFmtId="165" fontId="3" fillId="0" borderId="4" xfId="15" applyNumberFormat="1" applyFont="1" applyFill="1" applyBorder="1" applyAlignment="1">
      <alignment vertical="top"/>
    </xf>
    <xf numFmtId="165" fontId="3" fillId="0" borderId="3" xfId="15" applyNumberFormat="1" applyFont="1" applyFill="1" applyBorder="1" applyAlignment="1">
      <alignment vertical="top"/>
    </xf>
    <xf numFmtId="165" fontId="3" fillId="0" borderId="4" xfId="15" applyNumberFormat="1" applyFont="1" applyFill="1" applyBorder="1" applyAlignment="1">
      <alignment horizontal="right" vertical="top"/>
    </xf>
    <xf numFmtId="43" fontId="1" fillId="0" borderId="0" xfId="15" applyFont="1" applyBorder="1" applyAlignment="1">
      <alignment horizontal="right" vertical="top"/>
    </xf>
    <xf numFmtId="0" fontId="3" fillId="0" borderId="0" xfId="0" applyFont="1" applyAlignment="1">
      <alignment wrapText="1"/>
    </xf>
    <xf numFmtId="0" fontId="3" fillId="0" borderId="0" xfId="0" applyFont="1" applyAlignment="1">
      <alignment vertical="top" wrapText="1"/>
    </xf>
    <xf numFmtId="0" fontId="5" fillId="0" borderId="0" xfId="0" applyFont="1" applyBorder="1" applyAlignment="1">
      <alignment vertical="top"/>
    </xf>
    <xf numFmtId="165" fontId="3" fillId="0" borderId="0" xfId="15" applyNumberFormat="1" applyFont="1" applyAlignment="1" quotePrefix="1">
      <alignment horizontal="right" vertical="top"/>
    </xf>
    <xf numFmtId="165" fontId="3" fillId="0" borderId="0" xfId="0" applyNumberFormat="1" applyFont="1" applyBorder="1" applyAlignment="1">
      <alignment vertical="top"/>
    </xf>
    <xf numFmtId="165" fontId="3" fillId="0" borderId="6" xfId="15" applyNumberFormat="1" applyFont="1" applyBorder="1" applyAlignment="1" quotePrefix="1">
      <alignment horizontal="right" vertical="top"/>
    </xf>
    <xf numFmtId="165" fontId="3" fillId="0" borderId="6" xfId="0" applyNumberFormat="1" applyFont="1" applyBorder="1" applyAlignment="1">
      <alignment vertical="top"/>
    </xf>
    <xf numFmtId="43" fontId="3" fillId="0" borderId="0" xfId="15" applyFont="1" applyBorder="1" applyAlignment="1">
      <alignment vertical="top"/>
    </xf>
    <xf numFmtId="15" fontId="3" fillId="0" borderId="0" xfId="0" applyNumberFormat="1" applyFont="1" applyFill="1" applyAlignment="1">
      <alignment vertical="top"/>
    </xf>
    <xf numFmtId="0" fontId="0" fillId="0" borderId="0" xfId="0" applyAlignment="1">
      <alignment vertical="top" wrapText="1"/>
    </xf>
    <xf numFmtId="0" fontId="3" fillId="0" borderId="0" xfId="0" applyFont="1" applyAlignment="1">
      <alignment horizontal="left" vertical="top"/>
    </xf>
    <xf numFmtId="43" fontId="3" fillId="0" borderId="0" xfId="15" applyFont="1" applyBorder="1" applyAlignment="1">
      <alignment horizontal="right" vertical="top"/>
    </xf>
    <xf numFmtId="37" fontId="3" fillId="0" borderId="0" xfId="0" applyNumberFormat="1" applyFont="1" applyBorder="1" applyAlignment="1">
      <alignment vertical="top"/>
    </xf>
    <xf numFmtId="43" fontId="3" fillId="0" borderId="0" xfId="15" applyNumberFormat="1" applyFont="1" applyBorder="1" applyAlignment="1">
      <alignment vertical="top"/>
    </xf>
    <xf numFmtId="37" fontId="3" fillId="0" borderId="0" xfId="15" applyNumberFormat="1" applyFont="1" applyBorder="1" applyAlignment="1">
      <alignment vertical="top"/>
    </xf>
    <xf numFmtId="0" fontId="3" fillId="0" borderId="0" xfId="0" applyFont="1" applyAlignment="1">
      <alignment horizontal="center" vertical="top"/>
    </xf>
    <xf numFmtId="37" fontId="3" fillId="0" borderId="0" xfId="0" applyNumberFormat="1" applyFont="1" applyAlignment="1">
      <alignment vertical="top"/>
    </xf>
    <xf numFmtId="37" fontId="3" fillId="0" borderId="6" xfId="0" applyNumberFormat="1" applyFont="1" applyBorder="1" applyAlignment="1">
      <alignment vertical="top"/>
    </xf>
    <xf numFmtId="2" fontId="3" fillId="0" borderId="3" xfId="0" applyNumberFormat="1" applyFont="1" applyBorder="1" applyAlignment="1">
      <alignment vertical="top"/>
    </xf>
    <xf numFmtId="43" fontId="3" fillId="0" borderId="3" xfId="15" applyNumberFormat="1" applyFont="1" applyBorder="1" applyAlignment="1">
      <alignment vertical="top"/>
    </xf>
    <xf numFmtId="0" fontId="3" fillId="0" borderId="3" xfId="0" applyFont="1" applyBorder="1" applyAlignment="1">
      <alignment horizontal="right" vertical="top"/>
    </xf>
    <xf numFmtId="0" fontId="3" fillId="0" borderId="6" xfId="0" applyFont="1" applyBorder="1" applyAlignment="1">
      <alignment vertical="top"/>
    </xf>
    <xf numFmtId="0" fontId="3" fillId="0" borderId="0" xfId="0" applyFont="1" applyAlignment="1">
      <alignment horizontal="justify" vertical="top" wrapText="1"/>
    </xf>
    <xf numFmtId="0" fontId="3" fillId="0" borderId="0" xfId="0" applyFont="1" applyFill="1" applyAlignment="1">
      <alignment horizontal="justify" vertical="top" wrapText="1"/>
    </xf>
    <xf numFmtId="165" fontId="3" fillId="0" borderId="6" xfId="15" applyNumberFormat="1" applyFont="1" applyBorder="1" applyAlignment="1">
      <alignment vertical="top"/>
    </xf>
    <xf numFmtId="43" fontId="3" fillId="0" borderId="0" xfId="0" applyNumberFormat="1" applyFont="1" applyBorder="1" applyAlignment="1">
      <alignment vertical="top"/>
    </xf>
    <xf numFmtId="0" fontId="3" fillId="0" borderId="0" xfId="0" applyFont="1" applyAlignment="1">
      <alignment horizontal="right" vertical="top"/>
    </xf>
    <xf numFmtId="0" fontId="1" fillId="0" borderId="0" xfId="0" applyFont="1" applyAlignment="1">
      <alignment horizontal="right" vertical="top" wrapText="1"/>
    </xf>
    <xf numFmtId="165" fontId="3" fillId="0" borderId="0" xfId="15" applyNumberFormat="1" applyFont="1" applyAlignment="1">
      <alignment horizontal="center" vertical="top"/>
    </xf>
    <xf numFmtId="165" fontId="3" fillId="0" borderId="6" xfId="15" applyNumberFormat="1" applyFont="1" applyBorder="1" applyAlignment="1">
      <alignment horizontal="center" vertical="top"/>
    </xf>
    <xf numFmtId="0" fontId="3" fillId="0" borderId="0" xfId="0" applyFont="1" applyBorder="1" applyAlignment="1">
      <alignment horizontal="justify" vertical="top"/>
    </xf>
    <xf numFmtId="0" fontId="1"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Alignment="1">
      <alignment horizontal="center" vertical="top"/>
    </xf>
    <xf numFmtId="0" fontId="3" fillId="0" borderId="0" xfId="0" applyFont="1" applyAlignment="1">
      <alignment horizontal="justify" vertical="top"/>
    </xf>
    <xf numFmtId="43" fontId="1" fillId="0" borderId="1" xfId="15" applyFont="1" applyBorder="1" applyAlignment="1">
      <alignment horizontal="center" vertical="top"/>
    </xf>
    <xf numFmtId="0" fontId="3" fillId="0" borderId="0" xfId="0" applyFont="1" applyAlignment="1">
      <alignment horizontal="justify" vertical="top" wrapText="1"/>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Alignment="1">
      <alignment vertical="top" wrapText="1"/>
    </xf>
    <xf numFmtId="0" fontId="0" fillId="0" borderId="0" xfId="0" applyAlignment="1">
      <alignment vertical="top" wrapText="1"/>
    </xf>
    <xf numFmtId="0" fontId="1" fillId="0" borderId="0" xfId="0" applyFont="1" applyBorder="1" applyAlignment="1">
      <alignment horizontal="justify" vertical="top"/>
    </xf>
    <xf numFmtId="0" fontId="3" fillId="0" borderId="0" xfId="0" applyFont="1" applyAlignment="1">
      <alignment wrapText="1"/>
    </xf>
    <xf numFmtId="0" fontId="3" fillId="0" borderId="0" xfId="0" applyFont="1" applyBorder="1" applyAlignment="1">
      <alignment horizontal="justify" vertical="top"/>
    </xf>
    <xf numFmtId="0" fontId="0"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55</xdr:row>
      <xdr:rowOff>0</xdr:rowOff>
    </xdr:from>
    <xdr:to>
      <xdr:col>3</xdr:col>
      <xdr:colOff>619125</xdr:colOff>
      <xdr:row>58</xdr:row>
      <xdr:rowOff>142875</xdr:rowOff>
    </xdr:to>
    <xdr:pic>
      <xdr:nvPicPr>
        <xdr:cNvPr id="2" name="Picture 15"/>
        <xdr:cNvPicPr preferRelativeResize="1">
          <a:picLocks noChangeAspect="1"/>
        </xdr:cNvPicPr>
      </xdr:nvPicPr>
      <xdr:blipFill>
        <a:blip r:embed="rId1"/>
        <a:stretch>
          <a:fillRect/>
        </a:stretch>
      </xdr:blipFill>
      <xdr:spPr>
        <a:xfrm>
          <a:off x="276225" y="9448800"/>
          <a:ext cx="1162050" cy="628650"/>
        </a:xfrm>
        <a:prstGeom prst="rect">
          <a:avLst/>
        </a:prstGeom>
        <a:noFill/>
        <a:ln w="9525" cmpd="sng">
          <a:noFill/>
        </a:ln>
      </xdr:spPr>
    </xdr:pic>
    <xdr:clientData/>
  </xdr:twoCellAnchor>
  <xdr:twoCellAnchor>
    <xdr:from>
      <xdr:col>1</xdr:col>
      <xdr:colOff>19050</xdr:colOff>
      <xdr:row>109</xdr:row>
      <xdr:rowOff>0</xdr:rowOff>
    </xdr:from>
    <xdr:to>
      <xdr:col>3</xdr:col>
      <xdr:colOff>619125</xdr:colOff>
      <xdr:row>112</xdr:row>
      <xdr:rowOff>142875</xdr:rowOff>
    </xdr:to>
    <xdr:pic>
      <xdr:nvPicPr>
        <xdr:cNvPr id="3" name="Picture 16"/>
        <xdr:cNvPicPr preferRelativeResize="1">
          <a:picLocks noChangeAspect="1"/>
        </xdr:cNvPicPr>
      </xdr:nvPicPr>
      <xdr:blipFill>
        <a:blip r:embed="rId1"/>
        <a:stretch>
          <a:fillRect/>
        </a:stretch>
      </xdr:blipFill>
      <xdr:spPr>
        <a:xfrm>
          <a:off x="276225" y="18440400"/>
          <a:ext cx="1162050" cy="628650"/>
        </a:xfrm>
        <a:prstGeom prst="rect">
          <a:avLst/>
        </a:prstGeom>
        <a:noFill/>
        <a:ln w="9525" cmpd="sng">
          <a:noFill/>
        </a:ln>
      </xdr:spPr>
    </xdr:pic>
    <xdr:clientData/>
  </xdr:twoCellAnchor>
  <xdr:twoCellAnchor>
    <xdr:from>
      <xdr:col>1</xdr:col>
      <xdr:colOff>19050</xdr:colOff>
      <xdr:row>159</xdr:row>
      <xdr:rowOff>0</xdr:rowOff>
    </xdr:from>
    <xdr:to>
      <xdr:col>3</xdr:col>
      <xdr:colOff>619125</xdr:colOff>
      <xdr:row>162</xdr:row>
      <xdr:rowOff>142875</xdr:rowOff>
    </xdr:to>
    <xdr:pic>
      <xdr:nvPicPr>
        <xdr:cNvPr id="4" name="Picture 17"/>
        <xdr:cNvPicPr preferRelativeResize="1">
          <a:picLocks noChangeAspect="1"/>
        </xdr:cNvPicPr>
      </xdr:nvPicPr>
      <xdr:blipFill>
        <a:blip r:embed="rId1"/>
        <a:stretch>
          <a:fillRect/>
        </a:stretch>
      </xdr:blipFill>
      <xdr:spPr>
        <a:xfrm>
          <a:off x="276225" y="27517725"/>
          <a:ext cx="1162050" cy="628650"/>
        </a:xfrm>
        <a:prstGeom prst="rect">
          <a:avLst/>
        </a:prstGeom>
        <a:noFill/>
        <a:ln w="9525" cmpd="sng">
          <a:noFill/>
        </a:ln>
      </xdr:spPr>
    </xdr:pic>
    <xdr:clientData/>
  </xdr:twoCellAnchor>
  <xdr:twoCellAnchor>
    <xdr:from>
      <xdr:col>1</xdr:col>
      <xdr:colOff>19050</xdr:colOff>
      <xdr:row>214</xdr:row>
      <xdr:rowOff>0</xdr:rowOff>
    </xdr:from>
    <xdr:to>
      <xdr:col>3</xdr:col>
      <xdr:colOff>619125</xdr:colOff>
      <xdr:row>217</xdr:row>
      <xdr:rowOff>142875</xdr:rowOff>
    </xdr:to>
    <xdr:pic>
      <xdr:nvPicPr>
        <xdr:cNvPr id="5" name="Picture 18"/>
        <xdr:cNvPicPr preferRelativeResize="1">
          <a:picLocks noChangeAspect="1"/>
        </xdr:cNvPicPr>
      </xdr:nvPicPr>
      <xdr:blipFill>
        <a:blip r:embed="rId1"/>
        <a:stretch>
          <a:fillRect/>
        </a:stretch>
      </xdr:blipFill>
      <xdr:spPr>
        <a:xfrm>
          <a:off x="276225" y="36642675"/>
          <a:ext cx="1162050" cy="628650"/>
        </a:xfrm>
        <a:prstGeom prst="rect">
          <a:avLst/>
        </a:prstGeom>
        <a:noFill/>
        <a:ln w="9525" cmpd="sng">
          <a:noFill/>
        </a:ln>
      </xdr:spPr>
    </xdr:pic>
    <xdr:clientData/>
  </xdr:twoCellAnchor>
  <xdr:twoCellAnchor>
    <xdr:from>
      <xdr:col>1</xdr:col>
      <xdr:colOff>19050</xdr:colOff>
      <xdr:row>266</xdr:row>
      <xdr:rowOff>0</xdr:rowOff>
    </xdr:from>
    <xdr:to>
      <xdr:col>3</xdr:col>
      <xdr:colOff>619125</xdr:colOff>
      <xdr:row>269</xdr:row>
      <xdr:rowOff>142875</xdr:rowOff>
    </xdr:to>
    <xdr:pic>
      <xdr:nvPicPr>
        <xdr:cNvPr id="6" name="Picture 19"/>
        <xdr:cNvPicPr preferRelativeResize="1">
          <a:picLocks noChangeAspect="1"/>
        </xdr:cNvPicPr>
      </xdr:nvPicPr>
      <xdr:blipFill>
        <a:blip r:embed="rId1"/>
        <a:stretch>
          <a:fillRect/>
        </a:stretch>
      </xdr:blipFill>
      <xdr:spPr>
        <a:xfrm>
          <a:off x="276225" y="45653325"/>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7"/>
  <sheetViews>
    <sheetView tabSelected="1" workbookViewId="0" topLeftCell="A1">
      <selection activeCell="G2" sqref="G2"/>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138</v>
      </c>
    </row>
    <row r="6" ht="12.75">
      <c r="A6" s="1"/>
    </row>
    <row r="7" ht="12.75">
      <c r="A7" s="1" t="s">
        <v>173</v>
      </c>
    </row>
    <row r="8" ht="12.75">
      <c r="A8" s="1" t="s">
        <v>186</v>
      </c>
    </row>
    <row r="9" ht="12.75">
      <c r="A9" s="3" t="s">
        <v>13</v>
      </c>
    </row>
    <row r="11" ht="12.75">
      <c r="A11" s="3" t="s">
        <v>174</v>
      </c>
    </row>
    <row r="12" spans="1:8" ht="68.25" customHeight="1">
      <c r="A12" s="82" t="s">
        <v>256</v>
      </c>
      <c r="B12" s="83"/>
      <c r="C12" s="83"/>
      <c r="D12" s="83"/>
      <c r="E12" s="83"/>
      <c r="F12" s="83"/>
      <c r="G12" s="83"/>
      <c r="H12" s="83"/>
    </row>
    <row r="14" spans="4:8" ht="12.75">
      <c r="D14" s="84" t="s">
        <v>0</v>
      </c>
      <c r="E14" s="84"/>
      <c r="G14" s="84" t="s">
        <v>1</v>
      </c>
      <c r="H14" s="84"/>
    </row>
    <row r="15" spans="4:8" ht="12.75">
      <c r="D15" s="5"/>
      <c r="E15" s="6" t="s">
        <v>5</v>
      </c>
      <c r="F15" s="5"/>
      <c r="G15" s="5"/>
      <c r="H15" s="6" t="s">
        <v>5</v>
      </c>
    </row>
    <row r="16" spans="4:8" ht="12.75">
      <c r="D16" s="6" t="s">
        <v>2</v>
      </c>
      <c r="E16" s="6" t="s">
        <v>3</v>
      </c>
      <c r="F16" s="5"/>
      <c r="G16" s="6" t="s">
        <v>2</v>
      </c>
      <c r="H16" s="6" t="s">
        <v>3</v>
      </c>
    </row>
    <row r="17" spans="4:8" ht="12.75">
      <c r="D17" s="6" t="s">
        <v>3</v>
      </c>
      <c r="E17" s="6" t="s">
        <v>6</v>
      </c>
      <c r="F17" s="5"/>
      <c r="G17" s="6" t="s">
        <v>3</v>
      </c>
      <c r="H17" s="6" t="s">
        <v>6</v>
      </c>
    </row>
    <row r="18" spans="4:8" ht="12.75">
      <c r="D18" s="6" t="s">
        <v>4</v>
      </c>
      <c r="E18" s="6" t="s">
        <v>4</v>
      </c>
      <c r="F18" s="5"/>
      <c r="G18" s="6" t="s">
        <v>7</v>
      </c>
      <c r="H18" s="6" t="s">
        <v>8</v>
      </c>
    </row>
    <row r="19" spans="4:8" ht="12.75">
      <c r="D19" s="6"/>
      <c r="E19" s="6"/>
      <c r="F19" s="5"/>
      <c r="G19" s="6"/>
      <c r="H19" s="6"/>
    </row>
    <row r="20" spans="4:8" ht="12.75">
      <c r="D20" s="7" t="s">
        <v>187</v>
      </c>
      <c r="E20" s="7" t="s">
        <v>188</v>
      </c>
      <c r="F20" s="5"/>
      <c r="G20" s="7" t="s">
        <v>187</v>
      </c>
      <c r="H20" s="7" t="s">
        <v>188</v>
      </c>
    </row>
    <row r="21" spans="3:8" ht="12.75">
      <c r="C21" s="1"/>
      <c r="D21" s="7" t="s">
        <v>9</v>
      </c>
      <c r="E21" s="7" t="s">
        <v>9</v>
      </c>
      <c r="G21" s="7" t="s">
        <v>9</v>
      </c>
      <c r="H21" s="7" t="s">
        <v>9</v>
      </c>
    </row>
    <row r="23" spans="1:8" ht="12.75">
      <c r="A23" s="61">
        <v>1</v>
      </c>
      <c r="B23" s="3" t="s">
        <v>10</v>
      </c>
      <c r="D23" s="8">
        <f>'IS'!D21</f>
        <v>2326</v>
      </c>
      <c r="E23" s="5" t="s">
        <v>12</v>
      </c>
      <c r="G23" s="8">
        <f>'IS'!G21</f>
        <v>7741</v>
      </c>
      <c r="H23" s="5" t="s">
        <v>12</v>
      </c>
    </row>
    <row r="24" spans="1:8" ht="12.75">
      <c r="A24" s="61"/>
      <c r="D24" s="9"/>
      <c r="E24" s="10"/>
      <c r="F24" s="11"/>
      <c r="G24" s="9"/>
      <c r="H24" s="12"/>
    </row>
    <row r="25" spans="1:8" ht="12.75" customHeight="1">
      <c r="A25" s="61">
        <v>2</v>
      </c>
      <c r="B25" s="3" t="s">
        <v>175</v>
      </c>
      <c r="D25" s="8">
        <f>'IS'!D35</f>
        <v>1127</v>
      </c>
      <c r="E25" s="5" t="s">
        <v>12</v>
      </c>
      <c r="G25" s="8">
        <f>'IS'!G35</f>
        <v>3262</v>
      </c>
      <c r="H25" s="5" t="s">
        <v>12</v>
      </c>
    </row>
    <row r="26" spans="1:8" ht="12.75">
      <c r="A26" s="61"/>
      <c r="D26" s="8"/>
      <c r="E26" s="12"/>
      <c r="G26" s="8"/>
      <c r="H26" s="12"/>
    </row>
    <row r="27" spans="1:8" ht="12.75">
      <c r="A27" s="61">
        <v>3</v>
      </c>
      <c r="B27" s="3" t="s">
        <v>176</v>
      </c>
      <c r="D27" s="8">
        <f>'IS'!D39</f>
        <v>1136</v>
      </c>
      <c r="E27" s="5" t="s">
        <v>12</v>
      </c>
      <c r="G27" s="8">
        <f>'IS'!G39</f>
        <v>3271</v>
      </c>
      <c r="H27" s="5" t="s">
        <v>12</v>
      </c>
    </row>
    <row r="28" spans="1:9" ht="12.75" customHeight="1">
      <c r="A28" s="61"/>
      <c r="D28" s="23"/>
      <c r="E28" s="58"/>
      <c r="F28" s="41"/>
      <c r="G28" s="23"/>
      <c r="H28" s="58"/>
      <c r="I28" s="41"/>
    </row>
    <row r="29" spans="1:9" ht="12.75">
      <c r="A29" s="61">
        <v>4</v>
      </c>
      <c r="B29" s="3" t="s">
        <v>177</v>
      </c>
      <c r="D29" s="23">
        <f>D27</f>
        <v>1136</v>
      </c>
      <c r="E29" s="62" t="s">
        <v>12</v>
      </c>
      <c r="F29" s="41"/>
      <c r="G29" s="63">
        <f>G27</f>
        <v>3271</v>
      </c>
      <c r="H29" s="62" t="s">
        <v>12</v>
      </c>
      <c r="I29" s="41"/>
    </row>
    <row r="30" spans="1:9" ht="12.75">
      <c r="A30" s="61"/>
      <c r="D30" s="23"/>
      <c r="E30" s="58"/>
      <c r="F30" s="41"/>
      <c r="G30" s="41"/>
      <c r="H30" s="58"/>
      <c r="I30" s="41"/>
    </row>
    <row r="31" spans="1:9" ht="12.75">
      <c r="A31" s="61">
        <v>5</v>
      </c>
      <c r="B31" s="3" t="s">
        <v>11</v>
      </c>
      <c r="D31" s="64">
        <f>Notes!G240</f>
        <v>1.516405478281763</v>
      </c>
      <c r="E31" s="62" t="s">
        <v>12</v>
      </c>
      <c r="F31" s="41"/>
      <c r="G31" s="58">
        <f>Notes!I240</f>
        <v>4.366340069946872</v>
      </c>
      <c r="H31" s="62" t="s">
        <v>12</v>
      </c>
      <c r="I31" s="41"/>
    </row>
    <row r="32" spans="1:9" ht="12.75">
      <c r="A32" s="61"/>
      <c r="D32" s="23"/>
      <c r="E32" s="58"/>
      <c r="F32" s="41"/>
      <c r="G32" s="41"/>
      <c r="H32" s="58"/>
      <c r="I32" s="41"/>
    </row>
    <row r="33" spans="1:9" ht="12.75">
      <c r="A33" s="61">
        <v>6</v>
      </c>
      <c r="B33" s="3" t="s">
        <v>210</v>
      </c>
      <c r="D33" s="64">
        <f>Notes!G250</f>
        <v>0.7641341270642047</v>
      </c>
      <c r="E33" s="62" t="s">
        <v>12</v>
      </c>
      <c r="F33" s="41"/>
      <c r="G33" s="76">
        <f>Notes!I250</f>
        <v>2.2002488817139203</v>
      </c>
      <c r="H33" s="62" t="s">
        <v>12</v>
      </c>
      <c r="I33" s="41"/>
    </row>
    <row r="34" spans="1:9" ht="12.75">
      <c r="A34" s="61"/>
      <c r="D34" s="23"/>
      <c r="E34" s="58"/>
      <c r="F34" s="41"/>
      <c r="G34" s="41"/>
      <c r="H34" s="58"/>
      <c r="I34" s="41"/>
    </row>
    <row r="35" spans="1:9" ht="12.75">
      <c r="A35" s="61">
        <v>7</v>
      </c>
      <c r="B35" s="3" t="s">
        <v>178</v>
      </c>
      <c r="D35" s="65">
        <v>0</v>
      </c>
      <c r="E35" s="62" t="s">
        <v>12</v>
      </c>
      <c r="F35" s="41"/>
      <c r="G35" s="41">
        <v>0</v>
      </c>
      <c r="H35" s="62" t="s">
        <v>12</v>
      </c>
      <c r="I35" s="41"/>
    </row>
    <row r="36" spans="1:4" ht="12.75">
      <c r="A36" s="61"/>
      <c r="D36" s="8"/>
    </row>
    <row r="37" spans="1:4" ht="12.75">
      <c r="A37" s="61"/>
      <c r="D37" s="8"/>
    </row>
  </sheetData>
  <sheetProtection password="C28C" sheet="1" objects="1" scenarios="1"/>
  <mergeCells count="3">
    <mergeCell ref="A12:H12"/>
    <mergeCell ref="D14:E14"/>
    <mergeCell ref="G14:H14"/>
  </mergeCells>
  <printOptions/>
  <pageMargins left="0.75" right="0.75" top="1" bottom="0.63" header="0.5" footer="0.5"/>
  <pageSetup firstPageNumber="1"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5:H56"/>
  <sheetViews>
    <sheetView workbookViewId="0" topLeftCell="A1">
      <selection activeCell="E19" sqref="E19"/>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138</v>
      </c>
    </row>
    <row r="6" ht="12.75">
      <c r="A6" s="1"/>
    </row>
    <row r="7" ht="12.75">
      <c r="A7" s="1" t="s">
        <v>48</v>
      </c>
    </row>
    <row r="8" ht="12.75">
      <c r="A8" s="1" t="s">
        <v>186</v>
      </c>
    </row>
    <row r="9" ht="12.75">
      <c r="A9" s="3" t="s">
        <v>13</v>
      </c>
    </row>
    <row r="12" spans="4:8" ht="12.75">
      <c r="D12" s="84" t="s">
        <v>0</v>
      </c>
      <c r="E12" s="84"/>
      <c r="G12" s="84" t="s">
        <v>1</v>
      </c>
      <c r="H12" s="84"/>
    </row>
    <row r="13" spans="4:8" ht="12.75">
      <c r="D13" s="5"/>
      <c r="E13" s="6" t="s">
        <v>5</v>
      </c>
      <c r="F13" s="5"/>
      <c r="G13" s="5"/>
      <c r="H13" s="6" t="s">
        <v>5</v>
      </c>
    </row>
    <row r="14" spans="4:8" ht="12.75">
      <c r="D14" s="6" t="s">
        <v>2</v>
      </c>
      <c r="E14" s="6" t="s">
        <v>3</v>
      </c>
      <c r="F14" s="5"/>
      <c r="G14" s="6" t="s">
        <v>2</v>
      </c>
      <c r="H14" s="6" t="s">
        <v>3</v>
      </c>
    </row>
    <row r="15" spans="4:8" ht="12.75">
      <c r="D15" s="6" t="s">
        <v>3</v>
      </c>
      <c r="E15" s="6" t="s">
        <v>6</v>
      </c>
      <c r="F15" s="5"/>
      <c r="G15" s="6" t="s">
        <v>3</v>
      </c>
      <c r="H15" s="6" t="s">
        <v>6</v>
      </c>
    </row>
    <row r="16" spans="4:8" ht="12.75">
      <c r="D16" s="6" t="s">
        <v>4</v>
      </c>
      <c r="E16" s="6" t="s">
        <v>4</v>
      </c>
      <c r="F16" s="5"/>
      <c r="G16" s="6" t="s">
        <v>7</v>
      </c>
      <c r="H16" s="6" t="s">
        <v>8</v>
      </c>
    </row>
    <row r="17" spans="4:8" ht="12.75">
      <c r="D17" s="6"/>
      <c r="E17" s="6"/>
      <c r="F17" s="5"/>
      <c r="G17" s="6"/>
      <c r="H17" s="6"/>
    </row>
    <row r="18" spans="4:8" ht="12.75">
      <c r="D18" s="7" t="s">
        <v>187</v>
      </c>
      <c r="E18" s="7" t="s">
        <v>188</v>
      </c>
      <c r="F18" s="5"/>
      <c r="G18" s="7" t="s">
        <v>187</v>
      </c>
      <c r="H18" s="7" t="s">
        <v>188</v>
      </c>
    </row>
    <row r="19" spans="3:8" ht="12.75">
      <c r="C19" s="1"/>
      <c r="D19" s="7" t="s">
        <v>9</v>
      </c>
      <c r="E19" s="7" t="s">
        <v>9</v>
      </c>
      <c r="G19" s="7" t="s">
        <v>9</v>
      </c>
      <c r="H19" s="7" t="s">
        <v>9</v>
      </c>
    </row>
    <row r="21" spans="1:8" ht="12.75">
      <c r="A21" s="3" t="s">
        <v>10</v>
      </c>
      <c r="D21" s="8">
        <v>2326</v>
      </c>
      <c r="E21" s="5" t="s">
        <v>12</v>
      </c>
      <c r="G21" s="8">
        <v>7741</v>
      </c>
      <c r="H21" s="5" t="s">
        <v>12</v>
      </c>
    </row>
    <row r="22" spans="4:8" ht="12.75">
      <c r="D22" s="9"/>
      <c r="E22" s="10"/>
      <c r="F22" s="11"/>
      <c r="G22" s="9"/>
      <c r="H22" s="12"/>
    </row>
    <row r="23" spans="1:8" ht="12.75">
      <c r="A23" s="3" t="s">
        <v>14</v>
      </c>
      <c r="D23" s="9">
        <v>-269</v>
      </c>
      <c r="E23" s="13" t="s">
        <v>12</v>
      </c>
      <c r="F23" s="11"/>
      <c r="G23" s="9">
        <v>-1291</v>
      </c>
      <c r="H23" s="5" t="s">
        <v>12</v>
      </c>
    </row>
    <row r="24" spans="4:8" ht="12.75">
      <c r="D24" s="14"/>
      <c r="E24" s="15"/>
      <c r="F24" s="11"/>
      <c r="G24" s="14"/>
      <c r="H24" s="16"/>
    </row>
    <row r="25" spans="1:8" ht="12.75">
      <c r="A25" s="3" t="s">
        <v>15</v>
      </c>
      <c r="D25" s="9">
        <f>SUM(D21:D24)</f>
        <v>2057</v>
      </c>
      <c r="E25" s="13" t="s">
        <v>12</v>
      </c>
      <c r="F25" s="11"/>
      <c r="G25" s="9">
        <f>SUM(G21:G24)</f>
        <v>6450</v>
      </c>
      <c r="H25" s="5" t="s">
        <v>12</v>
      </c>
    </row>
    <row r="26" spans="4:8" ht="12.75">
      <c r="D26" s="9"/>
      <c r="E26" s="10"/>
      <c r="F26" s="11"/>
      <c r="G26" s="9"/>
      <c r="H26" s="12"/>
    </row>
    <row r="27" spans="1:8" ht="12.75">
      <c r="A27" s="3" t="s">
        <v>16</v>
      </c>
      <c r="D27" s="9">
        <v>69</v>
      </c>
      <c r="E27" s="13" t="s">
        <v>12</v>
      </c>
      <c r="F27" s="11"/>
      <c r="G27" s="9">
        <v>72</v>
      </c>
      <c r="H27" s="5" t="s">
        <v>12</v>
      </c>
    </row>
    <row r="28" spans="4:8" ht="12.75">
      <c r="D28" s="9"/>
      <c r="E28" s="10"/>
      <c r="F28" s="11"/>
      <c r="G28" s="9"/>
      <c r="H28" s="12"/>
    </row>
    <row r="29" spans="1:8" ht="12.75">
      <c r="A29" s="3" t="s">
        <v>17</v>
      </c>
      <c r="D29" s="9">
        <v>-998</v>
      </c>
      <c r="E29" s="13" t="s">
        <v>12</v>
      </c>
      <c r="F29" s="11"/>
      <c r="G29" s="9">
        <v>-3254</v>
      </c>
      <c r="H29" s="5" t="s">
        <v>12</v>
      </c>
    </row>
    <row r="30" spans="4:8" ht="12.75">
      <c r="D30" s="14"/>
      <c r="E30" s="15"/>
      <c r="F30" s="11"/>
      <c r="G30" s="14"/>
      <c r="H30" s="16"/>
    </row>
    <row r="31" spans="1:8" ht="12.75">
      <c r="A31" s="1" t="s">
        <v>18</v>
      </c>
      <c r="D31" s="8">
        <f>SUM(D25:D30)</f>
        <v>1128</v>
      </c>
      <c r="E31" s="5" t="s">
        <v>12</v>
      </c>
      <c r="G31" s="8">
        <f>SUM(G25:G30)</f>
        <v>3268</v>
      </c>
      <c r="H31" s="5" t="s">
        <v>12</v>
      </c>
    </row>
    <row r="32" spans="4:8" ht="12.75">
      <c r="D32" s="8"/>
      <c r="E32" s="12"/>
      <c r="G32" s="8"/>
      <c r="H32" s="12"/>
    </row>
    <row r="33" spans="1:8" ht="12.75">
      <c r="A33" s="3" t="s">
        <v>19</v>
      </c>
      <c r="D33" s="8">
        <v>-1</v>
      </c>
      <c r="E33" s="5" t="s">
        <v>12</v>
      </c>
      <c r="G33" s="8">
        <v>-6</v>
      </c>
      <c r="H33" s="5" t="s">
        <v>12</v>
      </c>
    </row>
    <row r="34" spans="4:8" ht="12.75">
      <c r="D34" s="17"/>
      <c r="E34" s="16"/>
      <c r="G34" s="17"/>
      <c r="H34" s="16"/>
    </row>
    <row r="35" spans="1:8" ht="12.75" customHeight="1">
      <c r="A35" s="1" t="s">
        <v>20</v>
      </c>
      <c r="D35" s="8">
        <f>SUM(D31:D34)</f>
        <v>1127</v>
      </c>
      <c r="E35" s="5" t="s">
        <v>12</v>
      </c>
      <c r="G35" s="8">
        <f>SUM(G31:G34)</f>
        <v>3262</v>
      </c>
      <c r="H35" s="5" t="s">
        <v>12</v>
      </c>
    </row>
    <row r="36" spans="4:8" ht="12.75">
      <c r="D36" s="8"/>
      <c r="E36" s="12"/>
      <c r="G36" s="8"/>
      <c r="H36" s="12"/>
    </row>
    <row r="37" spans="1:8" ht="12.75">
      <c r="A37" s="3" t="s">
        <v>21</v>
      </c>
      <c r="D37" s="8">
        <v>9</v>
      </c>
      <c r="E37" s="5" t="s">
        <v>12</v>
      </c>
      <c r="G37" s="8">
        <v>9</v>
      </c>
      <c r="H37" s="5" t="s">
        <v>12</v>
      </c>
    </row>
    <row r="38" spans="4:8" ht="12.75" customHeight="1">
      <c r="D38" s="17"/>
      <c r="E38" s="16"/>
      <c r="G38" s="17"/>
      <c r="H38" s="16"/>
    </row>
    <row r="39" spans="1:8" ht="13.5" thickBot="1">
      <c r="A39" s="1" t="s">
        <v>22</v>
      </c>
      <c r="D39" s="18">
        <f>SUM(D35:D38)</f>
        <v>1136</v>
      </c>
      <c r="E39" s="19" t="s">
        <v>12</v>
      </c>
      <c r="G39" s="18">
        <f>SUM(G35:G38)</f>
        <v>3271</v>
      </c>
      <c r="H39" s="19" t="s">
        <v>12</v>
      </c>
    </row>
    <row r="40" spans="4:8" ht="12.75">
      <c r="D40" s="8"/>
      <c r="E40" s="12"/>
      <c r="H40" s="12"/>
    </row>
    <row r="41" spans="1:8" ht="13.5" thickBot="1">
      <c r="A41" s="1" t="s">
        <v>11</v>
      </c>
      <c r="D41" s="20">
        <f>Notes!G240</f>
        <v>1.516405478281763</v>
      </c>
      <c r="E41" s="21" t="s">
        <v>12</v>
      </c>
      <c r="G41" s="20">
        <f>Notes!I240</f>
        <v>4.366340069946872</v>
      </c>
      <c r="H41" s="21" t="s">
        <v>12</v>
      </c>
    </row>
    <row r="42" ht="12.75">
      <c r="D42" s="8"/>
    </row>
    <row r="43" spans="1:8" ht="13.5" thickBot="1">
      <c r="A43" s="1" t="s">
        <v>210</v>
      </c>
      <c r="D43" s="70">
        <f>Notes!G250</f>
        <v>0.7641341270642047</v>
      </c>
      <c r="E43" s="71" t="s">
        <v>12</v>
      </c>
      <c r="G43" s="69">
        <f>Notes!I250</f>
        <v>2.2002488817139203</v>
      </c>
      <c r="H43" s="71" t="s">
        <v>12</v>
      </c>
    </row>
    <row r="44" ht="12.75">
      <c r="D44" s="8"/>
    </row>
    <row r="45" ht="12.75">
      <c r="D45" s="8"/>
    </row>
    <row r="46" spans="1:4" ht="12.75">
      <c r="A46" s="1" t="s">
        <v>25</v>
      </c>
      <c r="D46" s="8"/>
    </row>
    <row r="47" spans="1:8" ht="12.75">
      <c r="A47" s="85" t="s">
        <v>232</v>
      </c>
      <c r="B47" s="85"/>
      <c r="C47" s="85"/>
      <c r="D47" s="85"/>
      <c r="E47" s="85"/>
      <c r="F47" s="85"/>
      <c r="G47" s="85"/>
      <c r="H47" s="85"/>
    </row>
    <row r="48" spans="1:8" ht="12.75">
      <c r="A48" s="85"/>
      <c r="B48" s="85"/>
      <c r="C48" s="85"/>
      <c r="D48" s="85"/>
      <c r="E48" s="85"/>
      <c r="F48" s="85"/>
      <c r="G48" s="85"/>
      <c r="H48" s="85"/>
    </row>
    <row r="50" spans="1:8" ht="12.75">
      <c r="A50" s="85" t="s">
        <v>214</v>
      </c>
      <c r="B50" s="85"/>
      <c r="C50" s="85"/>
      <c r="D50" s="85"/>
      <c r="E50" s="85"/>
      <c r="F50" s="85"/>
      <c r="G50" s="85"/>
      <c r="H50" s="85"/>
    </row>
    <row r="51" spans="1:8" ht="27.75" customHeight="1">
      <c r="A51" s="85"/>
      <c r="B51" s="85"/>
      <c r="C51" s="85"/>
      <c r="D51" s="85"/>
      <c r="E51" s="85"/>
      <c r="F51" s="85"/>
      <c r="G51" s="85"/>
      <c r="H51" s="85"/>
    </row>
    <row r="56" ht="12.75">
      <c r="A56" s="3" t="s">
        <v>26</v>
      </c>
    </row>
  </sheetData>
  <sheetProtection password="C74C" sheet="1" objects="1" scenarios="1"/>
  <mergeCells count="4">
    <mergeCell ref="A50:H51"/>
    <mergeCell ref="D12:E12"/>
    <mergeCell ref="G12:H12"/>
    <mergeCell ref="A47:H48"/>
  </mergeCells>
  <printOptions/>
  <pageMargins left="0.75" right="0.75" top="1" bottom="0.63" header="0.5" footer="0.5"/>
  <pageSetup firstPageNumber="1" useFirstPageNumber="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H59"/>
  <sheetViews>
    <sheetView workbookViewId="0" topLeftCell="A36">
      <selection activeCell="H49" sqref="H49"/>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138</v>
      </c>
      <c r="C5" s="1"/>
    </row>
    <row r="7" spans="1:3" ht="12.75">
      <c r="A7" s="1" t="s">
        <v>49</v>
      </c>
      <c r="C7" s="1"/>
    </row>
    <row r="8" spans="1:3" ht="12.75">
      <c r="A8" s="1" t="s">
        <v>189</v>
      </c>
      <c r="C8" s="1"/>
    </row>
    <row r="9" spans="1:3" ht="12.75">
      <c r="A9" s="3" t="s">
        <v>13</v>
      </c>
      <c r="C9" s="1"/>
    </row>
    <row r="10" spans="3:7" ht="12.75">
      <c r="C10" s="1"/>
      <c r="E10" s="4" t="s">
        <v>136</v>
      </c>
      <c r="F10" s="4"/>
      <c r="G10" s="4" t="s">
        <v>137</v>
      </c>
    </row>
    <row r="11" spans="1:7" ht="12.75">
      <c r="A11" s="1"/>
      <c r="C11" s="1"/>
      <c r="E11" s="4" t="s">
        <v>190</v>
      </c>
      <c r="F11" s="4"/>
      <c r="G11" s="4" t="s">
        <v>190</v>
      </c>
    </row>
    <row r="12" spans="4:7" ht="12.75">
      <c r="D12" s="5"/>
      <c r="E12" s="7" t="s">
        <v>187</v>
      </c>
      <c r="F12" s="7"/>
      <c r="G12" s="7" t="s">
        <v>188</v>
      </c>
    </row>
    <row r="13" spans="3:7" ht="12.75">
      <c r="C13" s="1"/>
      <c r="E13" s="7" t="s">
        <v>9</v>
      </c>
      <c r="F13" s="7"/>
      <c r="G13" s="7" t="s">
        <v>9</v>
      </c>
    </row>
    <row r="15" spans="1:7" ht="12.75">
      <c r="A15" s="1" t="s">
        <v>139</v>
      </c>
      <c r="E15" s="23">
        <v>5359</v>
      </c>
      <c r="F15" s="23"/>
      <c r="G15" s="24" t="s">
        <v>12</v>
      </c>
    </row>
    <row r="16" spans="1:7" ht="12.75">
      <c r="A16" s="25"/>
      <c r="E16" s="23"/>
      <c r="F16" s="23"/>
      <c r="G16" s="24"/>
    </row>
    <row r="17" spans="1:7" ht="12.75">
      <c r="A17" s="1" t="s">
        <v>27</v>
      </c>
      <c r="E17" s="23"/>
      <c r="F17" s="23"/>
      <c r="G17" s="24"/>
    </row>
    <row r="18" spans="1:7" ht="12.75">
      <c r="A18" s="3" t="s">
        <v>140</v>
      </c>
      <c r="E18" s="23">
        <v>7</v>
      </c>
      <c r="F18" s="23"/>
      <c r="G18" s="24" t="s">
        <v>12</v>
      </c>
    </row>
    <row r="19" spans="1:7" ht="12.75">
      <c r="A19" s="3" t="s">
        <v>28</v>
      </c>
      <c r="E19" s="23">
        <v>3433</v>
      </c>
      <c r="F19" s="23"/>
      <c r="G19" s="24" t="s">
        <v>12</v>
      </c>
    </row>
    <row r="20" spans="1:7" ht="12.75">
      <c r="A20" s="3" t="s">
        <v>141</v>
      </c>
      <c r="E20" s="23">
        <v>425</v>
      </c>
      <c r="F20" s="23"/>
      <c r="G20" s="24" t="s">
        <v>12</v>
      </c>
    </row>
    <row r="21" spans="1:7" ht="12.75">
      <c r="A21" s="3" t="s">
        <v>142</v>
      </c>
      <c r="D21" s="7"/>
      <c r="E21" s="26">
        <v>1215</v>
      </c>
      <c r="F21" s="27"/>
      <c r="G21" s="24" t="s">
        <v>12</v>
      </c>
    </row>
    <row r="22" spans="1:7" ht="12.75">
      <c r="A22" s="3" t="s">
        <v>205</v>
      </c>
      <c r="D22" s="7"/>
      <c r="E22" s="26">
        <v>7012</v>
      </c>
      <c r="F22" s="27"/>
      <c r="G22" s="24"/>
    </row>
    <row r="23" spans="1:7" ht="12.75">
      <c r="A23" s="3" t="s">
        <v>30</v>
      </c>
      <c r="E23" s="23">
        <v>1988</v>
      </c>
      <c r="F23" s="23"/>
      <c r="G23" s="24" t="s">
        <v>12</v>
      </c>
    </row>
    <row r="24" spans="5:7" ht="12.75">
      <c r="E24" s="28">
        <f>SUM(E18:E23)</f>
        <v>14080</v>
      </c>
      <c r="F24" s="23"/>
      <c r="G24" s="29" t="s">
        <v>12</v>
      </c>
    </row>
    <row r="25" spans="5:7" ht="12.75">
      <c r="E25" s="23"/>
      <c r="F25" s="23"/>
      <c r="G25" s="23"/>
    </row>
    <row r="26" spans="1:7" ht="12.75">
      <c r="A26" s="1" t="s">
        <v>31</v>
      </c>
      <c r="E26" s="23"/>
      <c r="F26" s="23"/>
      <c r="G26" s="23"/>
    </row>
    <row r="27" spans="1:7" ht="12.75">
      <c r="A27" s="3" t="s">
        <v>32</v>
      </c>
      <c r="E27" s="23">
        <v>534</v>
      </c>
      <c r="F27" s="23"/>
      <c r="G27" s="24" t="s">
        <v>12</v>
      </c>
    </row>
    <row r="28" spans="1:7" ht="12.75">
      <c r="A28" s="3" t="s">
        <v>33</v>
      </c>
      <c r="E28" s="23">
        <v>299</v>
      </c>
      <c r="F28" s="23"/>
      <c r="G28" s="24" t="s">
        <v>12</v>
      </c>
    </row>
    <row r="29" spans="1:7" ht="12.75">
      <c r="A29" s="3" t="s">
        <v>143</v>
      </c>
      <c r="E29" s="30">
        <v>23</v>
      </c>
      <c r="F29" s="23"/>
      <c r="G29" s="24" t="s">
        <v>12</v>
      </c>
    </row>
    <row r="30" spans="1:7" ht="12.75">
      <c r="A30" s="3" t="s">
        <v>144</v>
      </c>
      <c r="E30" s="30">
        <v>27</v>
      </c>
      <c r="F30" s="23"/>
      <c r="G30" s="24" t="s">
        <v>12</v>
      </c>
    </row>
    <row r="31" spans="1:7" ht="12.75">
      <c r="A31" s="3" t="s">
        <v>21</v>
      </c>
      <c r="E31" s="23">
        <v>-12</v>
      </c>
      <c r="F31" s="23"/>
      <c r="G31" s="24" t="s">
        <v>12</v>
      </c>
    </row>
    <row r="32" spans="5:7" ht="12.75">
      <c r="E32" s="28">
        <f>SUM(E27:E31)</f>
        <v>871</v>
      </c>
      <c r="F32" s="23"/>
      <c r="G32" s="29" t="s">
        <v>12</v>
      </c>
    </row>
    <row r="33" spans="5:7" ht="12.75">
      <c r="E33" s="23"/>
      <c r="F33" s="23"/>
      <c r="G33" s="23"/>
    </row>
    <row r="34" spans="1:7" ht="12.75">
      <c r="A34" s="1" t="s">
        <v>39</v>
      </c>
      <c r="E34" s="23">
        <f>E24-E32</f>
        <v>13209</v>
      </c>
      <c r="F34" s="23"/>
      <c r="G34" s="24" t="s">
        <v>12</v>
      </c>
    </row>
    <row r="35" spans="1:7" ht="13.5" thickBot="1">
      <c r="A35" s="1"/>
      <c r="E35" s="18">
        <f>E15+E34</f>
        <v>18568</v>
      </c>
      <c r="F35" s="23"/>
      <c r="G35" s="31" t="s">
        <v>12</v>
      </c>
    </row>
    <row r="36" spans="5:7" ht="12.75">
      <c r="E36" s="23"/>
      <c r="F36" s="23"/>
      <c r="G36" s="23"/>
    </row>
    <row r="37" spans="1:7" ht="12.75">
      <c r="A37" s="1" t="s">
        <v>34</v>
      </c>
      <c r="E37" s="23"/>
      <c r="F37" s="23"/>
      <c r="G37" s="23"/>
    </row>
    <row r="38" spans="1:7" ht="12.75">
      <c r="A38" s="3" t="s">
        <v>35</v>
      </c>
      <c r="E38" s="23">
        <v>13515</v>
      </c>
      <c r="F38" s="23"/>
      <c r="G38" s="24" t="s">
        <v>12</v>
      </c>
    </row>
    <row r="39" spans="1:7" ht="12.75">
      <c r="A39" s="3" t="s">
        <v>145</v>
      </c>
      <c r="E39" s="23">
        <v>382</v>
      </c>
      <c r="F39" s="23"/>
      <c r="G39" s="24" t="s">
        <v>12</v>
      </c>
    </row>
    <row r="40" spans="1:7" ht="12.75">
      <c r="A40" s="3" t="s">
        <v>146</v>
      </c>
      <c r="E40" s="23">
        <v>7</v>
      </c>
      <c r="F40" s="23"/>
      <c r="G40" s="24" t="s">
        <v>12</v>
      </c>
    </row>
    <row r="41" spans="1:7" ht="12.75">
      <c r="A41" s="3" t="s">
        <v>36</v>
      </c>
      <c r="E41" s="23">
        <f>StmtEquity!I30</f>
        <v>4594</v>
      </c>
      <c r="F41" s="23"/>
      <c r="G41" s="32" t="s">
        <v>12</v>
      </c>
    </row>
    <row r="42" spans="1:7" ht="12.75">
      <c r="A42" s="3" t="s">
        <v>37</v>
      </c>
      <c r="E42" s="33">
        <f>SUM(E38:E41)</f>
        <v>18498</v>
      </c>
      <c r="F42" s="23"/>
      <c r="G42" s="24" t="s">
        <v>12</v>
      </c>
    </row>
    <row r="43" spans="5:7" ht="12.75">
      <c r="E43" s="23"/>
      <c r="F43" s="23"/>
      <c r="G43" s="23"/>
    </row>
    <row r="44" spans="1:7" ht="12.75">
      <c r="A44" s="1" t="s">
        <v>38</v>
      </c>
      <c r="E44" s="23"/>
      <c r="F44" s="23"/>
      <c r="G44" s="23"/>
    </row>
    <row r="45" spans="1:7" ht="12.75">
      <c r="A45" s="3" t="s">
        <v>143</v>
      </c>
      <c r="E45" s="23">
        <v>70</v>
      </c>
      <c r="F45" s="23"/>
      <c r="G45" s="24" t="s">
        <v>12</v>
      </c>
    </row>
    <row r="46" spans="5:7" ht="13.5" thickBot="1">
      <c r="E46" s="18">
        <f>SUM(E42:E45)</f>
        <v>18568</v>
      </c>
      <c r="F46" s="8"/>
      <c r="G46" s="31" t="s">
        <v>12</v>
      </c>
    </row>
    <row r="47" spans="5:8" ht="12.75">
      <c r="E47" s="8"/>
      <c r="F47" s="8"/>
      <c r="G47" s="8"/>
      <c r="H47" s="36"/>
    </row>
    <row r="48" spans="1:7" ht="12.75">
      <c r="A48" s="3" t="s">
        <v>192</v>
      </c>
      <c r="E48" s="34">
        <f>E42/135150*100</f>
        <v>13.687014428412875</v>
      </c>
      <c r="F48" s="8"/>
      <c r="G48" s="35" t="s">
        <v>12</v>
      </c>
    </row>
    <row r="49" spans="5:7" ht="12.75">
      <c r="E49" s="8"/>
      <c r="F49" s="8"/>
      <c r="G49" s="8"/>
    </row>
    <row r="50" spans="1:7" ht="12.75">
      <c r="A50" s="1" t="s">
        <v>25</v>
      </c>
      <c r="E50" s="8"/>
      <c r="F50" s="8"/>
      <c r="G50" s="8"/>
    </row>
    <row r="51" spans="1:7" ht="12.75">
      <c r="A51" s="85" t="s">
        <v>254</v>
      </c>
      <c r="B51" s="85"/>
      <c r="C51" s="85"/>
      <c r="D51" s="85"/>
      <c r="E51" s="85"/>
      <c r="F51" s="85"/>
      <c r="G51" s="85"/>
    </row>
    <row r="52" spans="1:7" ht="12.75">
      <c r="A52" s="85"/>
      <c r="B52" s="85"/>
      <c r="C52" s="85"/>
      <c r="D52" s="85"/>
      <c r="E52" s="85"/>
      <c r="F52" s="85"/>
      <c r="G52" s="85"/>
    </row>
    <row r="53" spans="1:7" ht="12.75">
      <c r="A53" s="22"/>
      <c r="B53" s="22"/>
      <c r="C53" s="22"/>
      <c r="D53" s="22"/>
      <c r="E53" s="22"/>
      <c r="F53" s="22"/>
      <c r="G53" s="22"/>
    </row>
    <row r="54" spans="1:8" ht="38.25" customHeight="1">
      <c r="A54" s="85" t="s">
        <v>214</v>
      </c>
      <c r="B54" s="85"/>
      <c r="C54" s="85"/>
      <c r="D54" s="85"/>
      <c r="E54" s="85"/>
      <c r="F54" s="85"/>
      <c r="G54" s="85"/>
      <c r="H54" s="61"/>
    </row>
    <row r="55" spans="1:8" ht="12.75">
      <c r="A55" s="61"/>
      <c r="B55" s="61"/>
      <c r="C55" s="61"/>
      <c r="D55" s="61"/>
      <c r="E55" s="61"/>
      <c r="F55" s="61"/>
      <c r="G55" s="61"/>
      <c r="H55" s="61"/>
    </row>
    <row r="56" spans="1:8" ht="12.75">
      <c r="A56" s="22"/>
      <c r="B56" s="22"/>
      <c r="C56" s="22"/>
      <c r="D56" s="22"/>
      <c r="E56" s="22"/>
      <c r="F56" s="22"/>
      <c r="G56" s="22"/>
      <c r="H56" s="22"/>
    </row>
    <row r="57" spans="1:8" ht="12.75">
      <c r="A57" s="22"/>
      <c r="B57" s="22"/>
      <c r="C57" s="22"/>
      <c r="D57" s="22"/>
      <c r="E57" s="22"/>
      <c r="F57" s="22"/>
      <c r="G57" s="22"/>
      <c r="H57" s="22"/>
    </row>
    <row r="58" ht="12.75">
      <c r="A58" s="3" t="s">
        <v>26</v>
      </c>
    </row>
    <row r="59" ht="12.75">
      <c r="E59" s="3" t="s">
        <v>253</v>
      </c>
    </row>
  </sheetData>
  <sheetProtection password="C28C" sheet="1" objects="1" scenarios="1"/>
  <mergeCells count="2">
    <mergeCell ref="A51:G52"/>
    <mergeCell ref="A54:G54"/>
  </mergeCells>
  <printOptions/>
  <pageMargins left="0.75" right="0.75" top="1" bottom="0.74" header="0.5" footer="0.5"/>
  <pageSetup firstPageNumber="2" useFirstPageNumber="1" fitToHeight="1" fitToWidth="1" horizontalDpi="300" verticalDpi="300" orientation="portrait" paperSize="9" scale="93"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K55"/>
  <sheetViews>
    <sheetView workbookViewId="0" topLeftCell="A32">
      <selection activeCell="L15" sqref="L15"/>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138</v>
      </c>
      <c r="E5" s="1"/>
    </row>
    <row r="7" spans="1:5" ht="12.75">
      <c r="A7" s="1" t="s">
        <v>50</v>
      </c>
      <c r="E7" s="1"/>
    </row>
    <row r="8" spans="1:5" ht="12.75">
      <c r="A8" s="1" t="s">
        <v>186</v>
      </c>
      <c r="E8" s="1"/>
    </row>
    <row r="9" spans="1:5" ht="12.75">
      <c r="A9" s="3" t="s">
        <v>13</v>
      </c>
      <c r="E9" s="1"/>
    </row>
    <row r="10" ht="12.75">
      <c r="E10" s="1"/>
    </row>
    <row r="11" ht="12.75">
      <c r="E11" s="1"/>
    </row>
    <row r="12" spans="5:9" ht="12.75">
      <c r="E12" s="86" t="s">
        <v>44</v>
      </c>
      <c r="F12" s="86"/>
      <c r="G12" s="86"/>
      <c r="I12" s="38" t="s">
        <v>43</v>
      </c>
    </row>
    <row r="13" spans="1:9" ht="12.75">
      <c r="A13" s="1"/>
      <c r="C13" s="6" t="s">
        <v>45</v>
      </c>
      <c r="E13" s="6" t="s">
        <v>45</v>
      </c>
      <c r="G13" s="37" t="s">
        <v>148</v>
      </c>
      <c r="I13" s="6" t="s">
        <v>41</v>
      </c>
    </row>
    <row r="14" spans="3:11" ht="12.75">
      <c r="C14" s="6" t="s">
        <v>46</v>
      </c>
      <c r="E14" s="6" t="s">
        <v>147</v>
      </c>
      <c r="F14" s="5"/>
      <c r="G14" s="6" t="s">
        <v>149</v>
      </c>
      <c r="H14" s="5"/>
      <c r="I14" s="6" t="s">
        <v>42</v>
      </c>
      <c r="J14" s="7"/>
      <c r="K14" s="6" t="s">
        <v>40</v>
      </c>
    </row>
    <row r="15" spans="3:11" ht="12.75">
      <c r="C15" s="7" t="s">
        <v>9</v>
      </c>
      <c r="E15" s="7" t="s">
        <v>9</v>
      </c>
      <c r="G15" s="7" t="s">
        <v>9</v>
      </c>
      <c r="I15" s="7" t="s">
        <v>9</v>
      </c>
      <c r="J15" s="7"/>
      <c r="K15" s="7" t="s">
        <v>9</v>
      </c>
    </row>
    <row r="17" spans="1:11" ht="12.75">
      <c r="A17" s="3" t="s">
        <v>233</v>
      </c>
      <c r="C17" s="39">
        <v>6750</v>
      </c>
      <c r="E17" s="8">
        <v>10</v>
      </c>
      <c r="G17" s="3">
        <v>9</v>
      </c>
      <c r="I17" s="8">
        <v>3458</v>
      </c>
      <c r="K17" s="36">
        <f>SUM(C17:I17)</f>
        <v>10227</v>
      </c>
    </row>
    <row r="18" spans="1:11" ht="12.75">
      <c r="A18" s="1"/>
      <c r="I18" s="23"/>
      <c r="J18" s="23"/>
      <c r="K18" s="24"/>
    </row>
    <row r="19" spans="1:11" ht="12.75">
      <c r="A19" s="3" t="s">
        <v>213</v>
      </c>
      <c r="C19" s="8">
        <v>1200</v>
      </c>
      <c r="E19" s="8">
        <v>7200</v>
      </c>
      <c r="G19" s="12">
        <v>0</v>
      </c>
      <c r="I19" s="23">
        <v>0</v>
      </c>
      <c r="J19" s="23"/>
      <c r="K19" s="24">
        <f>SUM(C19:I19)</f>
        <v>8400</v>
      </c>
    </row>
    <row r="20" spans="9:11" ht="12.75">
      <c r="I20" s="23"/>
      <c r="J20" s="23"/>
      <c r="K20" s="24"/>
    </row>
    <row r="21" spans="1:11" ht="12.75">
      <c r="A21" s="3" t="s">
        <v>215</v>
      </c>
      <c r="C21" s="8">
        <v>5565</v>
      </c>
      <c r="E21" s="36">
        <f>-C21</f>
        <v>-5565</v>
      </c>
      <c r="G21" s="12">
        <v>0</v>
      </c>
      <c r="I21" s="23">
        <v>0</v>
      </c>
      <c r="J21" s="23"/>
      <c r="K21" s="24">
        <f>SUM(C21:I21)</f>
        <v>0</v>
      </c>
    </row>
    <row r="22" spans="3:11" ht="12.75">
      <c r="C22" s="8"/>
      <c r="E22" s="36"/>
      <c r="G22" s="12"/>
      <c r="I22" s="23"/>
      <c r="J22" s="23"/>
      <c r="K22" s="24"/>
    </row>
    <row r="23" spans="1:11" ht="12.75">
      <c r="A23" s="3" t="s">
        <v>217</v>
      </c>
      <c r="C23" s="8">
        <v>0</v>
      </c>
      <c r="E23" s="36">
        <v>-1263</v>
      </c>
      <c r="G23" s="12">
        <v>0</v>
      </c>
      <c r="I23" s="23">
        <v>0</v>
      </c>
      <c r="J23" s="23"/>
      <c r="K23" s="24">
        <f>SUM(C23:I23)</f>
        <v>-1263</v>
      </c>
    </row>
    <row r="24" spans="9:11" ht="12.75">
      <c r="I24" s="23"/>
      <c r="J24" s="23"/>
      <c r="K24" s="24"/>
    </row>
    <row r="25" spans="1:11" ht="12.75">
      <c r="A25" s="3" t="s">
        <v>47</v>
      </c>
      <c r="C25" s="8">
        <v>0</v>
      </c>
      <c r="D25" s="8"/>
      <c r="E25" s="8">
        <v>0</v>
      </c>
      <c r="F25" s="8"/>
      <c r="G25" s="8">
        <v>0</v>
      </c>
      <c r="H25" s="8"/>
      <c r="I25" s="23">
        <f>'IS'!D39</f>
        <v>1136</v>
      </c>
      <c r="J25" s="23"/>
      <c r="K25" s="24">
        <f>SUM(C25:I25)</f>
        <v>1136</v>
      </c>
    </row>
    <row r="26" spans="3:11" ht="12.75">
      <c r="C26" s="8"/>
      <c r="D26" s="8"/>
      <c r="E26" s="8"/>
      <c r="F26" s="8"/>
      <c r="G26" s="8"/>
      <c r="H26" s="8"/>
      <c r="I26" s="23"/>
      <c r="J26" s="23"/>
      <c r="K26" s="23"/>
    </row>
    <row r="27" spans="1:11" ht="12.75">
      <c r="A27" s="3" t="s">
        <v>150</v>
      </c>
      <c r="I27" s="23"/>
      <c r="J27" s="23"/>
      <c r="K27" s="24"/>
    </row>
    <row r="28" spans="1:11" ht="12.75">
      <c r="A28" s="3" t="s">
        <v>151</v>
      </c>
      <c r="C28" s="8">
        <v>0</v>
      </c>
      <c r="D28" s="8"/>
      <c r="E28" s="8">
        <v>0</v>
      </c>
      <c r="F28" s="8"/>
      <c r="G28" s="8">
        <v>-2</v>
      </c>
      <c r="H28" s="8"/>
      <c r="I28" s="23">
        <v>0</v>
      </c>
      <c r="J28" s="23"/>
      <c r="K28" s="24">
        <f>SUM(C28:I28)</f>
        <v>-2</v>
      </c>
    </row>
    <row r="29" spans="3:11" ht="12.75">
      <c r="C29" s="8"/>
      <c r="D29" s="8"/>
      <c r="E29" s="8"/>
      <c r="F29" s="8"/>
      <c r="G29" s="8"/>
      <c r="H29" s="8"/>
      <c r="I29" s="23"/>
      <c r="J29" s="23"/>
      <c r="K29" s="24"/>
    </row>
    <row r="30" spans="1:11" ht="13.5" thickBot="1">
      <c r="A30" s="3" t="s">
        <v>191</v>
      </c>
      <c r="C30" s="18">
        <f>SUM(C17:C29)</f>
        <v>13515</v>
      </c>
      <c r="D30" s="18"/>
      <c r="E30" s="18">
        <f>SUM(E17:E29)</f>
        <v>382</v>
      </c>
      <c r="F30" s="18"/>
      <c r="G30" s="18">
        <f>SUM(G17:G29)</f>
        <v>7</v>
      </c>
      <c r="H30" s="18"/>
      <c r="I30" s="18">
        <f>SUM(I17:I29)</f>
        <v>4594</v>
      </c>
      <c r="J30" s="18"/>
      <c r="K30" s="18">
        <f>SUM(K17:K29)</f>
        <v>18498</v>
      </c>
    </row>
    <row r="31" spans="9:11" ht="12.75">
      <c r="I31" s="8"/>
      <c r="J31" s="8"/>
      <c r="K31" s="8"/>
    </row>
    <row r="32" spans="9:11" ht="12.75">
      <c r="I32" s="8"/>
      <c r="J32" s="8"/>
      <c r="K32" s="8"/>
    </row>
    <row r="33" spans="1:11" ht="12.75">
      <c r="A33" s="1" t="s">
        <v>234</v>
      </c>
      <c r="I33" s="8"/>
      <c r="J33" s="8"/>
      <c r="K33" s="8"/>
    </row>
    <row r="34" spans="1:11" ht="12.75">
      <c r="A34" s="1" t="s">
        <v>212</v>
      </c>
      <c r="B34" s="3" t="s">
        <v>235</v>
      </c>
      <c r="I34" s="8"/>
      <c r="J34" s="8"/>
      <c r="K34" s="8"/>
    </row>
    <row r="35" spans="1:11" ht="24.75" customHeight="1">
      <c r="A35" s="1" t="s">
        <v>216</v>
      </c>
      <c r="B35" s="87" t="s">
        <v>236</v>
      </c>
      <c r="C35" s="83"/>
      <c r="D35" s="83"/>
      <c r="E35" s="83"/>
      <c r="F35" s="83"/>
      <c r="G35" s="83"/>
      <c r="H35" s="83"/>
      <c r="I35" s="83"/>
      <c r="J35" s="83"/>
      <c r="K35" s="83"/>
    </row>
    <row r="36" spans="1:11" ht="12.75">
      <c r="A36" s="1"/>
      <c r="I36" s="8"/>
      <c r="J36" s="8"/>
      <c r="K36" s="8"/>
    </row>
    <row r="37" spans="1:11" ht="12.75">
      <c r="A37" s="87" t="s">
        <v>214</v>
      </c>
      <c r="B37" s="87"/>
      <c r="C37" s="87"/>
      <c r="D37" s="87"/>
      <c r="E37" s="87"/>
      <c r="F37" s="87"/>
      <c r="G37" s="87"/>
      <c r="H37" s="87"/>
      <c r="I37" s="83"/>
      <c r="J37" s="83"/>
      <c r="K37" s="83"/>
    </row>
    <row r="38" spans="1:11" ht="27" customHeight="1">
      <c r="A38" s="87"/>
      <c r="B38" s="87"/>
      <c r="C38" s="87"/>
      <c r="D38" s="87"/>
      <c r="E38" s="87"/>
      <c r="F38" s="87"/>
      <c r="G38" s="87"/>
      <c r="H38" s="87"/>
      <c r="I38" s="83"/>
      <c r="J38" s="83"/>
      <c r="K38" s="83"/>
    </row>
    <row r="39" spans="1:11" ht="12.75">
      <c r="A39" s="22"/>
      <c r="B39" s="22"/>
      <c r="C39" s="22"/>
      <c r="D39" s="22"/>
      <c r="E39" s="22"/>
      <c r="F39" s="22"/>
      <c r="G39" s="22"/>
      <c r="H39" s="22"/>
      <c r="I39" s="22"/>
      <c r="J39" s="22"/>
      <c r="K39" s="22"/>
    </row>
    <row r="40" spans="1:11" ht="12.75">
      <c r="A40" s="22"/>
      <c r="B40" s="22"/>
      <c r="C40" s="22"/>
      <c r="D40" s="22"/>
      <c r="E40" s="22"/>
      <c r="F40" s="22"/>
      <c r="G40" s="22"/>
      <c r="H40" s="22"/>
      <c r="I40" s="22"/>
      <c r="J40" s="22"/>
      <c r="K40" s="22"/>
    </row>
    <row r="41" spans="1:11" ht="12.75">
      <c r="A41" s="22"/>
      <c r="B41" s="22"/>
      <c r="C41" s="22"/>
      <c r="D41" s="22"/>
      <c r="E41" s="22"/>
      <c r="F41" s="22"/>
      <c r="G41" s="22"/>
      <c r="H41" s="22"/>
      <c r="I41" s="22"/>
      <c r="J41" s="22"/>
      <c r="K41" s="22"/>
    </row>
    <row r="42" spans="1:11" ht="12.75">
      <c r="A42" s="22"/>
      <c r="B42" s="22"/>
      <c r="C42" s="22"/>
      <c r="D42" s="22"/>
      <c r="E42" s="22"/>
      <c r="F42" s="22"/>
      <c r="G42" s="22"/>
      <c r="H42" s="22"/>
      <c r="I42" s="22"/>
      <c r="J42" s="22"/>
      <c r="K42" s="22"/>
    </row>
    <row r="43" spans="1:11" ht="12.75">
      <c r="A43" s="22"/>
      <c r="B43" s="22"/>
      <c r="C43" s="22"/>
      <c r="D43" s="22"/>
      <c r="E43" s="22"/>
      <c r="F43" s="22"/>
      <c r="G43" s="22"/>
      <c r="H43" s="22"/>
      <c r="I43" s="22"/>
      <c r="J43" s="22"/>
      <c r="K43" s="22"/>
    </row>
    <row r="44" spans="1:11" ht="12.75">
      <c r="A44" s="22"/>
      <c r="B44" s="22"/>
      <c r="C44" s="22"/>
      <c r="D44" s="22"/>
      <c r="E44" s="22"/>
      <c r="F44" s="22"/>
      <c r="G44" s="22"/>
      <c r="H44" s="22"/>
      <c r="I44" s="22"/>
      <c r="J44" s="22"/>
      <c r="K44" s="22"/>
    </row>
    <row r="45" spans="1:11" ht="12.75">
      <c r="A45" s="22"/>
      <c r="B45" s="22"/>
      <c r="C45" s="22"/>
      <c r="D45" s="22"/>
      <c r="E45" s="22"/>
      <c r="F45" s="22"/>
      <c r="G45" s="22"/>
      <c r="H45" s="22"/>
      <c r="I45" s="22"/>
      <c r="J45" s="22"/>
      <c r="K45" s="22"/>
    </row>
    <row r="46" spans="1:11" ht="12.75">
      <c r="A46" s="22"/>
      <c r="B46" s="22"/>
      <c r="C46" s="22"/>
      <c r="D46" s="22"/>
      <c r="E46" s="22"/>
      <c r="F46" s="22"/>
      <c r="G46" s="22"/>
      <c r="H46" s="22"/>
      <c r="I46" s="22"/>
      <c r="J46" s="22"/>
      <c r="K46" s="22"/>
    </row>
    <row r="47" spans="1:11" ht="12.75">
      <c r="A47" s="22"/>
      <c r="B47" s="22"/>
      <c r="C47" s="22"/>
      <c r="D47" s="22"/>
      <c r="E47" s="22"/>
      <c r="F47" s="22"/>
      <c r="G47" s="22"/>
      <c r="H47" s="22"/>
      <c r="I47" s="22"/>
      <c r="J47" s="22"/>
      <c r="K47" s="22"/>
    </row>
    <row r="48" spans="1:11" ht="12.75">
      <c r="A48" s="22"/>
      <c r="B48" s="22"/>
      <c r="C48" s="22"/>
      <c r="D48" s="22"/>
      <c r="E48" s="22"/>
      <c r="F48" s="22"/>
      <c r="G48" s="22"/>
      <c r="H48" s="22"/>
      <c r="I48" s="22"/>
      <c r="J48" s="22"/>
      <c r="K48" s="22"/>
    </row>
    <row r="49" spans="1:11" ht="12.75">
      <c r="A49" s="22"/>
      <c r="B49" s="22"/>
      <c r="C49" s="22"/>
      <c r="D49" s="22"/>
      <c r="E49" s="22"/>
      <c r="F49" s="22"/>
      <c r="G49" s="22"/>
      <c r="H49" s="22"/>
      <c r="I49" s="22"/>
      <c r="J49" s="22"/>
      <c r="K49" s="22"/>
    </row>
    <row r="50" spans="1:8" ht="12.75">
      <c r="A50" s="22"/>
      <c r="B50" s="22"/>
      <c r="C50" s="22"/>
      <c r="D50" s="22"/>
      <c r="E50" s="22"/>
      <c r="F50" s="22"/>
      <c r="G50" s="22"/>
      <c r="H50" s="22"/>
    </row>
    <row r="51" spans="1:8" ht="12.75">
      <c r="A51" s="22"/>
      <c r="B51" s="22"/>
      <c r="C51" s="22"/>
      <c r="D51" s="22"/>
      <c r="E51" s="22"/>
      <c r="F51" s="22"/>
      <c r="G51" s="22"/>
      <c r="H51" s="22"/>
    </row>
    <row r="52" spans="1:8" ht="12.75">
      <c r="A52" s="22"/>
      <c r="B52" s="22"/>
      <c r="C52" s="22"/>
      <c r="D52" s="22"/>
      <c r="E52" s="22"/>
      <c r="F52" s="22"/>
      <c r="G52" s="22"/>
      <c r="H52" s="22"/>
    </row>
    <row r="53" spans="1:8" ht="12.75">
      <c r="A53" s="22"/>
      <c r="B53" s="22"/>
      <c r="C53" s="22"/>
      <c r="D53" s="22"/>
      <c r="E53" s="22"/>
      <c r="F53" s="22"/>
      <c r="G53" s="22"/>
      <c r="H53" s="22"/>
    </row>
    <row r="55" ht="12.75">
      <c r="A55" s="3" t="s">
        <v>26</v>
      </c>
    </row>
  </sheetData>
  <sheetProtection password="C28C" sheet="1" objects="1" scenarios="1"/>
  <mergeCells count="3">
    <mergeCell ref="E12:G12"/>
    <mergeCell ref="A37:K38"/>
    <mergeCell ref="B35:K35"/>
  </mergeCells>
  <printOptions/>
  <pageMargins left="0.75" right="0.75" top="1" bottom="0.62" header="0.5" footer="0.5"/>
  <pageSetup firstPageNumber="3"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63"/>
  <sheetViews>
    <sheetView workbookViewId="0" topLeftCell="A1">
      <selection activeCell="B8" sqref="B8"/>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138</v>
      </c>
      <c r="C5" s="1"/>
    </row>
    <row r="7" spans="1:3" ht="12.75">
      <c r="A7" s="1" t="s">
        <v>51</v>
      </c>
      <c r="C7" s="1"/>
    </row>
    <row r="8" spans="1:3" ht="12.75">
      <c r="A8" s="1" t="s">
        <v>186</v>
      </c>
      <c r="C8" s="1"/>
    </row>
    <row r="9" spans="1:3" ht="12.75">
      <c r="A9" s="3" t="s">
        <v>13</v>
      </c>
      <c r="C9" s="1"/>
    </row>
    <row r="10" spans="3:7" ht="12.75">
      <c r="C10" s="1"/>
      <c r="E10" s="6" t="s">
        <v>2</v>
      </c>
      <c r="G10" s="6" t="s">
        <v>2</v>
      </c>
    </row>
    <row r="11" spans="1:7" ht="12.75">
      <c r="A11" s="1"/>
      <c r="C11" s="1"/>
      <c r="E11" s="6" t="s">
        <v>3</v>
      </c>
      <c r="G11" s="6" t="s">
        <v>3</v>
      </c>
    </row>
    <row r="12" spans="1:7" ht="12.75">
      <c r="A12" s="1"/>
      <c r="C12" s="1"/>
      <c r="E12" s="6" t="s">
        <v>4</v>
      </c>
      <c r="G12" s="6" t="s">
        <v>7</v>
      </c>
    </row>
    <row r="13" spans="4:7" ht="12.75">
      <c r="D13" s="5"/>
      <c r="E13" s="7" t="s">
        <v>187</v>
      </c>
      <c r="F13" s="7"/>
      <c r="G13" s="7" t="s">
        <v>187</v>
      </c>
    </row>
    <row r="14" spans="3:7" ht="12.75">
      <c r="C14" s="1"/>
      <c r="E14" s="7" t="s">
        <v>9</v>
      </c>
      <c r="F14" s="7"/>
      <c r="G14" s="7" t="s">
        <v>9</v>
      </c>
    </row>
    <row r="15" spans="1:7" ht="12.75">
      <c r="A15" s="40" t="s">
        <v>58</v>
      </c>
      <c r="B15" s="41"/>
      <c r="C15" s="41"/>
      <c r="D15" s="41"/>
      <c r="E15" s="23"/>
      <c r="F15" s="23"/>
      <c r="G15" s="24"/>
    </row>
    <row r="16" spans="1:7" ht="12.75">
      <c r="A16" s="41" t="s">
        <v>20</v>
      </c>
      <c r="B16" s="41"/>
      <c r="C16" s="41"/>
      <c r="D16" s="41"/>
      <c r="E16" s="23">
        <f>'IS'!D35</f>
        <v>1127</v>
      </c>
      <c r="F16" s="23"/>
      <c r="G16" s="24">
        <f>'IS'!G35</f>
        <v>3262</v>
      </c>
    </row>
    <row r="17" spans="1:7" ht="12.75">
      <c r="A17" s="41" t="s">
        <v>52</v>
      </c>
      <c r="B17" s="41"/>
      <c r="C17" s="41"/>
      <c r="D17" s="41"/>
      <c r="E17" s="30"/>
      <c r="F17" s="30"/>
      <c r="G17" s="42"/>
    </row>
    <row r="18" spans="1:7" ht="12.75">
      <c r="A18" s="41"/>
      <c r="B18" s="41" t="s">
        <v>152</v>
      </c>
      <c r="C18" s="41"/>
      <c r="D18" s="41"/>
      <c r="E18" s="30">
        <v>232</v>
      </c>
      <c r="F18" s="30"/>
      <c r="G18" s="42">
        <v>758</v>
      </c>
    </row>
    <row r="19" spans="1:7" ht="12.75">
      <c r="A19" s="41"/>
      <c r="B19" s="41" t="s">
        <v>153</v>
      </c>
      <c r="C19" s="41"/>
      <c r="D19" s="41"/>
      <c r="E19" s="30">
        <v>200</v>
      </c>
      <c r="F19" s="30"/>
      <c r="G19" s="42">
        <v>470</v>
      </c>
    </row>
    <row r="20" spans="1:7" ht="12.75">
      <c r="A20" s="41"/>
      <c r="B20" s="41" t="s">
        <v>193</v>
      </c>
      <c r="C20" s="41"/>
      <c r="D20" s="41"/>
      <c r="E20" s="30">
        <v>-2</v>
      </c>
      <c r="F20" s="30"/>
      <c r="G20" s="42">
        <v>-1</v>
      </c>
    </row>
    <row r="21" spans="1:7" ht="12.75">
      <c r="A21" s="41"/>
      <c r="B21" s="41" t="s">
        <v>53</v>
      </c>
      <c r="C21" s="41"/>
      <c r="D21" s="41"/>
      <c r="E21" s="30">
        <v>1</v>
      </c>
      <c r="F21" s="30"/>
      <c r="G21" s="42">
        <f>-'IS'!G33</f>
        <v>6</v>
      </c>
    </row>
    <row r="22" spans="1:7" ht="12.75">
      <c r="A22" s="40"/>
      <c r="B22" s="3" t="s">
        <v>59</v>
      </c>
      <c r="C22" s="41"/>
      <c r="D22" s="41"/>
      <c r="E22" s="30">
        <v>-14</v>
      </c>
      <c r="F22" s="30"/>
      <c r="G22" s="42">
        <v>-17</v>
      </c>
    </row>
    <row r="23" spans="1:7" ht="12.75">
      <c r="A23" s="40"/>
      <c r="B23" s="3" t="s">
        <v>197</v>
      </c>
      <c r="C23" s="41"/>
      <c r="D23" s="41"/>
      <c r="E23" s="14">
        <v>-52</v>
      </c>
      <c r="F23" s="30"/>
      <c r="G23" s="43">
        <v>-52</v>
      </c>
    </row>
    <row r="24" spans="1:7" ht="12.75">
      <c r="A24" s="41" t="s">
        <v>54</v>
      </c>
      <c r="B24" s="41"/>
      <c r="C24" s="41"/>
      <c r="D24" s="41"/>
      <c r="E24" s="30">
        <f>SUM(E16:E23)</f>
        <v>1492</v>
      </c>
      <c r="F24" s="30"/>
      <c r="G24" s="30">
        <f>SUM(G16:G23)</f>
        <v>4426</v>
      </c>
    </row>
    <row r="25" spans="1:7" ht="12.75">
      <c r="A25" s="41"/>
      <c r="B25" s="41"/>
      <c r="C25" s="41"/>
      <c r="D25" s="41"/>
      <c r="E25" s="30"/>
      <c r="F25" s="30"/>
      <c r="G25" s="30"/>
    </row>
    <row r="26" spans="1:7" ht="12.75">
      <c r="A26" s="41" t="s">
        <v>154</v>
      </c>
      <c r="B26" s="41"/>
      <c r="C26" s="41"/>
      <c r="D26" s="41"/>
      <c r="E26" s="30"/>
      <c r="F26" s="30"/>
      <c r="G26" s="30"/>
    </row>
    <row r="27" spans="1:7" ht="12.75">
      <c r="A27" s="41"/>
      <c r="B27" s="41" t="s">
        <v>140</v>
      </c>
      <c r="C27" s="41"/>
      <c r="D27" s="41"/>
      <c r="E27" s="30">
        <v>-1</v>
      </c>
      <c r="F27" s="30"/>
      <c r="G27" s="30">
        <v>11</v>
      </c>
    </row>
    <row r="28" spans="1:7" ht="12.75">
      <c r="A28" s="41"/>
      <c r="B28" s="41" t="s">
        <v>28</v>
      </c>
      <c r="C28" s="41"/>
      <c r="D28" s="41"/>
      <c r="E28" s="30">
        <v>-147</v>
      </c>
      <c r="F28" s="30"/>
      <c r="G28" s="30">
        <v>-1558</v>
      </c>
    </row>
    <row r="29" spans="1:7" ht="12.75">
      <c r="A29" s="41"/>
      <c r="B29" s="41" t="s">
        <v>29</v>
      </c>
      <c r="C29" s="41"/>
      <c r="D29" s="41"/>
      <c r="E29" s="30">
        <v>608</v>
      </c>
      <c r="F29" s="30"/>
      <c r="G29" s="42">
        <v>303</v>
      </c>
    </row>
    <row r="30" spans="1:7" ht="12.75">
      <c r="A30" s="41"/>
      <c r="B30" s="41" t="s">
        <v>32</v>
      </c>
      <c r="C30" s="41"/>
      <c r="D30" s="41"/>
      <c r="E30" s="30">
        <v>77</v>
      </c>
      <c r="F30" s="30"/>
      <c r="G30" s="42">
        <v>152</v>
      </c>
    </row>
    <row r="31" spans="1:7" ht="12.75">
      <c r="A31" s="41"/>
      <c r="B31" s="41" t="s">
        <v>155</v>
      </c>
      <c r="C31" s="41"/>
      <c r="D31" s="41"/>
      <c r="E31" s="30">
        <v>127</v>
      </c>
      <c r="F31" s="30"/>
      <c r="G31" s="42">
        <v>148</v>
      </c>
    </row>
    <row r="32" spans="1:7" ht="12.75">
      <c r="A32" s="41"/>
      <c r="B32" s="41" t="s">
        <v>144</v>
      </c>
      <c r="C32" s="41"/>
      <c r="D32" s="44"/>
      <c r="E32" s="45">
        <v>-26</v>
      </c>
      <c r="F32" s="46"/>
      <c r="G32" s="43">
        <v>-34</v>
      </c>
    </row>
    <row r="33" spans="1:7" ht="12.75">
      <c r="A33" s="41" t="s">
        <v>55</v>
      </c>
      <c r="B33" s="41"/>
      <c r="C33" s="41"/>
      <c r="D33" s="41"/>
      <c r="E33" s="30">
        <f>SUM(E24:E32)</f>
        <v>2130</v>
      </c>
      <c r="F33" s="30"/>
      <c r="G33" s="30">
        <f>SUM(G24:G32)</f>
        <v>3448</v>
      </c>
    </row>
    <row r="34" spans="1:7" ht="12.75">
      <c r="A34" s="41" t="s">
        <v>61</v>
      </c>
      <c r="B34" s="41"/>
      <c r="C34" s="41"/>
      <c r="D34" s="41"/>
      <c r="E34" s="30">
        <f>-E22</f>
        <v>14</v>
      </c>
      <c r="F34" s="30"/>
      <c r="G34" s="30">
        <f>-G22</f>
        <v>17</v>
      </c>
    </row>
    <row r="35" spans="1:7" ht="12.75">
      <c r="A35" s="41" t="s">
        <v>56</v>
      </c>
      <c r="B35" s="41"/>
      <c r="C35" s="41"/>
      <c r="D35" s="41"/>
      <c r="E35" s="30">
        <f>-E21</f>
        <v>-1</v>
      </c>
      <c r="F35" s="30"/>
      <c r="G35" s="42">
        <f>-G21</f>
        <v>-6</v>
      </c>
    </row>
    <row r="36" spans="1:7" ht="12.75">
      <c r="A36" s="41" t="s">
        <v>57</v>
      </c>
      <c r="B36" s="41"/>
      <c r="C36" s="41"/>
      <c r="D36" s="41"/>
      <c r="E36" s="47">
        <f>SUM(E33:E35)</f>
        <v>2143</v>
      </c>
      <c r="F36" s="30"/>
      <c r="G36" s="47">
        <f>SUM(G33:G35)</f>
        <v>3459</v>
      </c>
    </row>
    <row r="37" spans="1:7" ht="12.75">
      <c r="A37" s="40"/>
      <c r="B37" s="41"/>
      <c r="C37" s="41"/>
      <c r="D37" s="41"/>
      <c r="E37" s="30"/>
      <c r="F37" s="30"/>
      <c r="G37" s="30"/>
    </row>
    <row r="38" spans="1:7" ht="12.75">
      <c r="A38" s="40" t="s">
        <v>199</v>
      </c>
      <c r="B38" s="41"/>
      <c r="C38" s="41"/>
      <c r="D38" s="41"/>
      <c r="E38" s="30"/>
      <c r="F38" s="30"/>
      <c r="G38" s="42"/>
    </row>
    <row r="39" spans="1:7" ht="12.75">
      <c r="A39" s="41" t="s">
        <v>60</v>
      </c>
      <c r="B39" s="41"/>
      <c r="C39" s="41"/>
      <c r="D39" s="41"/>
      <c r="E39" s="30">
        <v>-481</v>
      </c>
      <c r="F39" s="30"/>
      <c r="G39" s="42">
        <v>-2524</v>
      </c>
    </row>
    <row r="40" spans="1:7" ht="12.75">
      <c r="A40" s="41" t="s">
        <v>198</v>
      </c>
      <c r="B40" s="41"/>
      <c r="C40" s="41"/>
      <c r="D40" s="41"/>
      <c r="E40" s="30">
        <v>22</v>
      </c>
      <c r="F40" s="30"/>
      <c r="G40" s="42">
        <v>22</v>
      </c>
    </row>
    <row r="41" spans="1:7" ht="12.75">
      <c r="A41" s="41" t="s">
        <v>200</v>
      </c>
      <c r="B41" s="41"/>
      <c r="C41" s="41"/>
      <c r="D41" s="41"/>
      <c r="E41" s="47">
        <f>SUM(E39:E40)</f>
        <v>-459</v>
      </c>
      <c r="F41" s="30"/>
      <c r="G41" s="47">
        <f>SUM(G39:G40)</f>
        <v>-2502</v>
      </c>
    </row>
    <row r="42" spans="1:7" ht="12.75">
      <c r="A42" s="41"/>
      <c r="B42" s="41"/>
      <c r="C42" s="41"/>
      <c r="D42" s="41"/>
      <c r="E42" s="30"/>
      <c r="F42" s="30"/>
      <c r="G42" s="42"/>
    </row>
    <row r="43" spans="1:7" ht="12.75">
      <c r="A43" s="40" t="s">
        <v>194</v>
      </c>
      <c r="B43" s="41"/>
      <c r="C43" s="41"/>
      <c r="D43" s="41"/>
      <c r="E43" s="30"/>
      <c r="F43" s="30"/>
      <c r="G43" s="30"/>
    </row>
    <row r="44" spans="1:7" ht="12.75">
      <c r="A44" s="41" t="s">
        <v>195</v>
      </c>
      <c r="B44" s="41"/>
      <c r="C44" s="41"/>
      <c r="D44" s="41"/>
      <c r="E44" s="30">
        <v>8400</v>
      </c>
      <c r="F44" s="30"/>
      <c r="G44" s="30">
        <v>8400</v>
      </c>
    </row>
    <row r="45" spans="1:7" ht="12.75">
      <c r="A45" s="41" t="s">
        <v>196</v>
      </c>
      <c r="B45" s="41"/>
      <c r="C45" s="41"/>
      <c r="D45" s="41"/>
      <c r="E45" s="30">
        <v>-1263</v>
      </c>
      <c r="F45" s="30"/>
      <c r="G45" s="30">
        <v>-1263</v>
      </c>
    </row>
    <row r="46" spans="1:7" ht="12.75">
      <c r="A46" s="41" t="s">
        <v>156</v>
      </c>
      <c r="B46" s="41"/>
      <c r="C46" s="41"/>
      <c r="D46" s="41"/>
      <c r="E46" s="14">
        <v>-6</v>
      </c>
      <c r="F46" s="30"/>
      <c r="G46" s="43">
        <v>-22</v>
      </c>
    </row>
    <row r="47" spans="1:7" ht="12.75">
      <c r="A47" s="41" t="s">
        <v>201</v>
      </c>
      <c r="B47" s="41"/>
      <c r="C47" s="41"/>
      <c r="D47" s="41"/>
      <c r="E47" s="47">
        <f>SUM(E44:E46)</f>
        <v>7131</v>
      </c>
      <c r="F47" s="30"/>
      <c r="G47" s="49">
        <f>SUM(G44:G46)</f>
        <v>7115</v>
      </c>
    </row>
    <row r="48" spans="1:7" ht="12.75">
      <c r="A48" s="41"/>
      <c r="B48" s="41"/>
      <c r="C48" s="41"/>
      <c r="D48" s="41"/>
      <c r="E48" s="30"/>
      <c r="F48" s="30"/>
      <c r="G48" s="30"/>
    </row>
    <row r="49" spans="1:7" ht="12.75">
      <c r="A49" s="40" t="s">
        <v>202</v>
      </c>
      <c r="B49" s="41"/>
      <c r="C49" s="41"/>
      <c r="D49" s="41"/>
      <c r="E49" s="30">
        <f>E36+E41+E47</f>
        <v>8815</v>
      </c>
      <c r="F49" s="30"/>
      <c r="G49" s="30">
        <f>G36+G41+G47</f>
        <v>8072</v>
      </c>
    </row>
    <row r="50" spans="1:7" ht="9" customHeight="1">
      <c r="A50" s="41"/>
      <c r="B50" s="41"/>
      <c r="C50" s="41"/>
      <c r="D50" s="41"/>
      <c r="E50" s="30"/>
      <c r="F50" s="30"/>
      <c r="G50" s="42"/>
    </row>
    <row r="51" spans="1:7" ht="12.75">
      <c r="A51" s="40" t="s">
        <v>158</v>
      </c>
      <c r="B51" s="41"/>
      <c r="C51" s="41"/>
      <c r="D51" s="41"/>
      <c r="E51" s="30">
        <v>0</v>
      </c>
      <c r="F51" s="30"/>
      <c r="G51" s="42">
        <v>-1</v>
      </c>
    </row>
    <row r="52" spans="1:7" ht="9" customHeight="1">
      <c r="A52" s="41"/>
      <c r="B52" s="41"/>
      <c r="C52" s="41"/>
      <c r="D52" s="41"/>
      <c r="E52" s="30"/>
      <c r="F52" s="30"/>
      <c r="G52" s="42"/>
    </row>
    <row r="53" spans="1:7" ht="12.75">
      <c r="A53" s="40" t="s">
        <v>63</v>
      </c>
      <c r="B53" s="41"/>
      <c r="C53" s="41"/>
      <c r="D53" s="41"/>
      <c r="E53" s="30"/>
      <c r="F53" s="30"/>
      <c r="G53" s="42"/>
    </row>
    <row r="54" spans="2:7" ht="12.75">
      <c r="B54" s="40" t="s">
        <v>157</v>
      </c>
      <c r="C54" s="41"/>
      <c r="D54" s="41"/>
      <c r="E54" s="42">
        <v>185</v>
      </c>
      <c r="F54" s="30"/>
      <c r="G54" s="42">
        <v>929</v>
      </c>
    </row>
    <row r="55" spans="1:7" ht="9" customHeight="1">
      <c r="A55" s="41"/>
      <c r="B55" s="41"/>
      <c r="C55" s="41"/>
      <c r="D55" s="41"/>
      <c r="E55" s="14"/>
      <c r="F55" s="30"/>
      <c r="G55" s="43"/>
    </row>
    <row r="56" spans="1:7" ht="12.75">
      <c r="A56" s="40" t="s">
        <v>64</v>
      </c>
      <c r="B56" s="41"/>
      <c r="C56" s="41"/>
      <c r="D56" s="41"/>
      <c r="E56" s="30"/>
      <c r="F56" s="30"/>
      <c r="G56" s="42"/>
    </row>
    <row r="57" spans="2:7" ht="13.5" thickBot="1">
      <c r="B57" s="40" t="s">
        <v>157</v>
      </c>
      <c r="C57" s="41"/>
      <c r="D57" s="41"/>
      <c r="E57" s="48">
        <f>SUM(E49:E55)</f>
        <v>9000</v>
      </c>
      <c r="F57" s="30"/>
      <c r="G57" s="48">
        <f>SUM(G49:G54)</f>
        <v>9000</v>
      </c>
    </row>
    <row r="58" spans="1:11" ht="12.75" customHeight="1">
      <c r="A58" s="41"/>
      <c r="B58" s="41"/>
      <c r="C58" s="41"/>
      <c r="D58" s="41"/>
      <c r="E58" s="23"/>
      <c r="F58" s="23"/>
      <c r="G58" s="23"/>
      <c r="I58" s="36"/>
      <c r="J58" s="36"/>
      <c r="K58" s="36"/>
    </row>
    <row r="59" spans="1:7" ht="12.75">
      <c r="A59" s="1" t="s">
        <v>25</v>
      </c>
      <c r="E59" s="8"/>
      <c r="F59" s="8"/>
      <c r="G59" s="8"/>
    </row>
    <row r="60" spans="1:7" ht="12.75">
      <c r="A60" s="85" t="s">
        <v>232</v>
      </c>
      <c r="B60" s="85"/>
      <c r="C60" s="85"/>
      <c r="D60" s="85"/>
      <c r="E60" s="85"/>
      <c r="F60" s="85"/>
      <c r="G60" s="85"/>
    </row>
    <row r="61" spans="1:7" ht="14.25" customHeight="1">
      <c r="A61" s="85"/>
      <c r="B61" s="85"/>
      <c r="C61" s="85"/>
      <c r="D61" s="85"/>
      <c r="E61" s="85"/>
      <c r="F61" s="85"/>
      <c r="G61" s="85"/>
    </row>
    <row r="63" ht="12.75">
      <c r="A63" s="3" t="s">
        <v>26</v>
      </c>
    </row>
  </sheetData>
  <sheetProtection password="C74C" sheet="1" objects="1" scenarios="1"/>
  <mergeCells count="1">
    <mergeCell ref="A60:G61"/>
  </mergeCells>
  <printOptions/>
  <pageMargins left="0.75" right="0.75" top="1" bottom="0.6" header="0.5" footer="0.5"/>
  <pageSetup firstPageNumber="4" useFirstPageNumber="1" fitToHeight="1" fitToWidth="1" horizontalDpi="300" verticalDpi="300" orientation="portrait" paperSize="9" scale="93"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23"/>
  <sheetViews>
    <sheetView workbookViewId="0" topLeftCell="A1">
      <selection activeCell="J53" sqref="J53"/>
    </sheetView>
  </sheetViews>
  <sheetFormatPr defaultColWidth="9.140625" defaultRowHeight="12.75"/>
  <cols>
    <col min="1" max="1" width="3.8515625" style="3" customWidth="1"/>
    <col min="2" max="2" width="4.421875" style="3" customWidth="1"/>
    <col min="3" max="3" width="4.00390625" style="3" customWidth="1"/>
    <col min="4" max="4" width="34.28125" style="3" customWidth="1"/>
    <col min="5" max="5" width="12.421875" style="3" customWidth="1"/>
    <col min="6" max="6" width="3.28125" style="3" customWidth="1"/>
    <col min="7" max="7" width="12.7109375" style="3" customWidth="1"/>
    <col min="8" max="8" width="3.28125" style="3" customWidth="1"/>
    <col min="9" max="9" width="12.7109375" style="3" customWidth="1"/>
    <col min="10" max="16384" width="9.140625" style="3" customWidth="1"/>
  </cols>
  <sheetData>
    <row r="5" spans="1:5" ht="15.75">
      <c r="A5" s="1"/>
      <c r="B5" s="2" t="s">
        <v>138</v>
      </c>
      <c r="E5" s="1"/>
    </row>
    <row r="7" spans="1:5" ht="12.75">
      <c r="A7" s="1" t="s">
        <v>65</v>
      </c>
      <c r="E7" s="1"/>
    </row>
    <row r="8" spans="1:5" ht="12.75">
      <c r="A8" s="1" t="s">
        <v>186</v>
      </c>
      <c r="E8" s="1"/>
    </row>
    <row r="9" ht="12.75">
      <c r="E9" s="1"/>
    </row>
    <row r="10" ht="12.75">
      <c r="E10" s="1"/>
    </row>
    <row r="11" spans="1:9" ht="12.75">
      <c r="A11" s="40" t="s">
        <v>66</v>
      </c>
      <c r="B11" s="40" t="s">
        <v>67</v>
      </c>
      <c r="C11" s="40"/>
      <c r="D11" s="40"/>
      <c r="E11" s="40"/>
      <c r="F11" s="41"/>
      <c r="G11" s="41"/>
      <c r="H11" s="41"/>
      <c r="I11" s="41"/>
    </row>
    <row r="12" spans="1:9" ht="12.75">
      <c r="A12" s="41"/>
      <c r="B12" s="41"/>
      <c r="C12" s="41"/>
      <c r="D12" s="41"/>
      <c r="E12" s="40"/>
      <c r="F12" s="41"/>
      <c r="G12" s="50"/>
      <c r="H12" s="41"/>
      <c r="I12" s="50"/>
    </row>
    <row r="13" spans="1:9" ht="12.75">
      <c r="A13" s="40" t="s">
        <v>68</v>
      </c>
      <c r="B13" s="40" t="s">
        <v>69</v>
      </c>
      <c r="C13" s="40"/>
      <c r="D13" s="40"/>
      <c r="E13" s="40"/>
      <c r="F13" s="41"/>
      <c r="G13" s="50"/>
      <c r="H13" s="41"/>
      <c r="I13" s="50"/>
    </row>
    <row r="14" spans="1:9" ht="12.75">
      <c r="A14" s="40"/>
      <c r="B14" s="94" t="s">
        <v>70</v>
      </c>
      <c r="C14" s="94"/>
      <c r="D14" s="94"/>
      <c r="E14" s="94"/>
      <c r="F14" s="94"/>
      <c r="G14" s="94"/>
      <c r="H14" s="94"/>
      <c r="I14" s="94"/>
    </row>
    <row r="15" spans="1:9" ht="12.75">
      <c r="A15" s="40"/>
      <c r="B15" s="94"/>
      <c r="C15" s="94"/>
      <c r="D15" s="94"/>
      <c r="E15" s="94"/>
      <c r="F15" s="94"/>
      <c r="G15" s="94"/>
      <c r="H15" s="94"/>
      <c r="I15" s="94"/>
    </row>
    <row r="16" spans="1:9" ht="12.75">
      <c r="A16" s="41"/>
      <c r="B16" s="94"/>
      <c r="C16" s="94"/>
      <c r="D16" s="94"/>
      <c r="E16" s="94"/>
      <c r="F16" s="94"/>
      <c r="G16" s="94"/>
      <c r="H16" s="94"/>
      <c r="I16" s="94"/>
    </row>
    <row r="17" spans="1:9" ht="12.75">
      <c r="A17" s="41"/>
      <c r="B17" s="41"/>
      <c r="C17" s="41"/>
      <c r="D17" s="41"/>
      <c r="E17" s="40"/>
      <c r="F17" s="41"/>
      <c r="G17" s="44"/>
      <c r="H17" s="44"/>
      <c r="I17" s="44"/>
    </row>
    <row r="18" spans="1:9" ht="12.75">
      <c r="A18" s="40"/>
      <c r="B18" s="94" t="s">
        <v>71</v>
      </c>
      <c r="C18" s="94"/>
      <c r="D18" s="94"/>
      <c r="E18" s="94"/>
      <c r="F18" s="94"/>
      <c r="G18" s="94"/>
      <c r="H18" s="94"/>
      <c r="I18" s="94"/>
    </row>
    <row r="19" spans="1:9" ht="12.75">
      <c r="A19" s="41"/>
      <c r="B19" s="94"/>
      <c r="C19" s="94"/>
      <c r="D19" s="94"/>
      <c r="E19" s="94"/>
      <c r="F19" s="94"/>
      <c r="G19" s="94"/>
      <c r="H19" s="94"/>
      <c r="I19" s="94"/>
    </row>
    <row r="20" spans="1:9" ht="12.75">
      <c r="A20" s="41"/>
      <c r="B20" s="41"/>
      <c r="C20" s="41"/>
      <c r="D20" s="41"/>
      <c r="E20" s="41"/>
      <c r="F20" s="41"/>
      <c r="G20" s="23"/>
      <c r="H20" s="23"/>
      <c r="I20" s="24"/>
    </row>
    <row r="21" spans="1:9" ht="12.75">
      <c r="A21" s="41"/>
      <c r="B21" s="94" t="s">
        <v>159</v>
      </c>
      <c r="C21" s="94"/>
      <c r="D21" s="94"/>
      <c r="E21" s="94"/>
      <c r="F21" s="94"/>
      <c r="G21" s="94"/>
      <c r="H21" s="94"/>
      <c r="I21" s="94"/>
    </row>
    <row r="22" spans="1:9" ht="12.75">
      <c r="A22" s="40"/>
      <c r="B22" s="94"/>
      <c r="C22" s="94"/>
      <c r="D22" s="94"/>
      <c r="E22" s="94"/>
      <c r="F22" s="94"/>
      <c r="G22" s="94"/>
      <c r="H22" s="94"/>
      <c r="I22" s="94"/>
    </row>
    <row r="23" spans="1:9" ht="12.75">
      <c r="A23" s="41"/>
      <c r="B23" s="94"/>
      <c r="C23" s="94"/>
      <c r="D23" s="94"/>
      <c r="E23" s="94"/>
      <c r="F23" s="94"/>
      <c r="G23" s="94"/>
      <c r="H23" s="94"/>
      <c r="I23" s="94"/>
    </row>
    <row r="24" spans="1:9" ht="38.25" customHeight="1">
      <c r="A24" s="41"/>
      <c r="B24" s="87" t="s">
        <v>257</v>
      </c>
      <c r="C24" s="95"/>
      <c r="D24" s="95"/>
      <c r="E24" s="95"/>
      <c r="F24" s="95"/>
      <c r="G24" s="95"/>
      <c r="H24" s="95"/>
      <c r="I24" s="95"/>
    </row>
    <row r="25" spans="1:9" ht="12.75">
      <c r="A25" s="41"/>
      <c r="B25" s="81"/>
      <c r="C25" s="81"/>
      <c r="D25" s="81"/>
      <c r="E25" s="81"/>
      <c r="F25" s="81"/>
      <c r="G25" s="81"/>
      <c r="H25" s="81"/>
      <c r="I25" s="81"/>
    </row>
    <row r="26" spans="1:9" ht="12.75">
      <c r="A26" s="41"/>
      <c r="B26" s="94" t="s">
        <v>160</v>
      </c>
      <c r="C26" s="94"/>
      <c r="D26" s="94"/>
      <c r="E26" s="94"/>
      <c r="F26" s="94"/>
      <c r="G26" s="94"/>
      <c r="H26" s="94"/>
      <c r="I26" s="94"/>
    </row>
    <row r="27" spans="1:9" ht="12.75">
      <c r="A27" s="41"/>
      <c r="B27" s="94"/>
      <c r="C27" s="94"/>
      <c r="D27" s="94"/>
      <c r="E27" s="94"/>
      <c r="F27" s="94"/>
      <c r="G27" s="94"/>
      <c r="H27" s="94"/>
      <c r="I27" s="94"/>
    </row>
    <row r="28" spans="1:9" ht="12.75">
      <c r="A28" s="41"/>
      <c r="B28" s="41"/>
      <c r="C28" s="41"/>
      <c r="D28" s="41"/>
      <c r="E28" s="41"/>
      <c r="F28" s="41"/>
      <c r="G28" s="23"/>
      <c r="H28" s="23"/>
      <c r="I28" s="24"/>
    </row>
    <row r="29" spans="1:9" ht="12.75">
      <c r="A29" s="40" t="s">
        <v>72</v>
      </c>
      <c r="B29" s="40" t="s">
        <v>73</v>
      </c>
      <c r="C29" s="40"/>
      <c r="D29" s="40"/>
      <c r="E29" s="41"/>
      <c r="F29" s="41"/>
      <c r="G29" s="23"/>
      <c r="H29" s="23"/>
      <c r="I29" s="24"/>
    </row>
    <row r="30" spans="1:9" ht="12.75">
      <c r="A30" s="41"/>
      <c r="B30" s="41" t="s">
        <v>161</v>
      </c>
      <c r="C30" s="41"/>
      <c r="D30" s="41"/>
      <c r="E30" s="41"/>
      <c r="F30" s="41"/>
      <c r="G30" s="23"/>
      <c r="H30" s="23"/>
      <c r="I30" s="23"/>
    </row>
    <row r="31" spans="1:9" ht="12.75">
      <c r="A31" s="40"/>
      <c r="B31" s="41"/>
      <c r="C31" s="41"/>
      <c r="D31" s="41"/>
      <c r="E31" s="41"/>
      <c r="F31" s="41"/>
      <c r="G31" s="23"/>
      <c r="H31" s="23"/>
      <c r="I31" s="23"/>
    </row>
    <row r="32" spans="1:9" ht="12.75">
      <c r="A32" s="40" t="s">
        <v>74</v>
      </c>
      <c r="B32" s="40" t="s">
        <v>75</v>
      </c>
      <c r="C32" s="40"/>
      <c r="D32" s="40"/>
      <c r="E32" s="41"/>
      <c r="F32" s="41"/>
      <c r="G32" s="23"/>
      <c r="H32" s="23"/>
      <c r="I32" s="24"/>
    </row>
    <row r="33" spans="1:9" ht="12.75">
      <c r="A33" s="41"/>
      <c r="B33" s="94" t="s">
        <v>76</v>
      </c>
      <c r="C33" s="94"/>
      <c r="D33" s="94"/>
      <c r="E33" s="94"/>
      <c r="F33" s="94"/>
      <c r="G33" s="94"/>
      <c r="H33" s="94"/>
      <c r="I33" s="94"/>
    </row>
    <row r="34" spans="1:9" ht="12.75">
      <c r="A34" s="41"/>
      <c r="B34" s="41"/>
      <c r="C34" s="41"/>
      <c r="D34" s="41"/>
      <c r="E34" s="41"/>
      <c r="F34" s="41"/>
      <c r="G34" s="23"/>
      <c r="H34" s="23"/>
      <c r="I34" s="24"/>
    </row>
    <row r="35" spans="1:9" ht="12.75">
      <c r="A35" s="40" t="s">
        <v>77</v>
      </c>
      <c r="B35" s="40" t="s">
        <v>78</v>
      </c>
      <c r="C35" s="40"/>
      <c r="D35" s="40"/>
      <c r="E35" s="41"/>
      <c r="F35" s="41"/>
      <c r="G35" s="23"/>
      <c r="H35" s="23"/>
      <c r="I35" s="24"/>
    </row>
    <row r="36" spans="1:9" ht="27" customHeight="1">
      <c r="A36" s="41"/>
      <c r="B36" s="94" t="s">
        <v>203</v>
      </c>
      <c r="C36" s="94"/>
      <c r="D36" s="94"/>
      <c r="E36" s="94"/>
      <c r="F36" s="94"/>
      <c r="G36" s="94"/>
      <c r="H36" s="94"/>
      <c r="I36" s="94"/>
    </row>
    <row r="37" spans="1:9" ht="12.75">
      <c r="A37" s="41"/>
      <c r="B37" s="41"/>
      <c r="C37" s="41"/>
      <c r="D37" s="41"/>
      <c r="E37" s="41"/>
      <c r="F37" s="41"/>
      <c r="G37" s="23"/>
      <c r="H37" s="23"/>
      <c r="I37" s="24"/>
    </row>
    <row r="38" spans="1:9" ht="12.75">
      <c r="A38" s="40" t="s">
        <v>79</v>
      </c>
      <c r="B38" s="40" t="s">
        <v>80</v>
      </c>
      <c r="C38" s="40"/>
      <c r="D38" s="40"/>
      <c r="E38" s="41"/>
      <c r="F38" s="41"/>
      <c r="G38" s="23"/>
      <c r="H38" s="23"/>
      <c r="I38" s="24"/>
    </row>
    <row r="39" spans="1:9" ht="12.75">
      <c r="A39" s="41"/>
      <c r="B39" s="94" t="s">
        <v>81</v>
      </c>
      <c r="C39" s="94"/>
      <c r="D39" s="94"/>
      <c r="E39" s="94"/>
      <c r="F39" s="94"/>
      <c r="G39" s="94"/>
      <c r="H39" s="94"/>
      <c r="I39" s="94"/>
    </row>
    <row r="40" spans="1:9" ht="12.75">
      <c r="A40" s="40"/>
      <c r="B40" s="94"/>
      <c r="C40" s="94"/>
      <c r="D40" s="94"/>
      <c r="E40" s="94"/>
      <c r="F40" s="94"/>
      <c r="G40" s="94"/>
      <c r="H40" s="94"/>
      <c r="I40" s="94"/>
    </row>
    <row r="41" spans="1:9" ht="12.75">
      <c r="A41" s="41"/>
      <c r="B41" s="41"/>
      <c r="C41" s="41"/>
      <c r="D41" s="41"/>
      <c r="E41" s="41"/>
      <c r="F41" s="41"/>
      <c r="G41" s="23"/>
      <c r="H41" s="23"/>
      <c r="I41" s="24"/>
    </row>
    <row r="42" spans="1:9" ht="12.75">
      <c r="A42" s="40" t="s">
        <v>82</v>
      </c>
      <c r="B42" s="40" t="s">
        <v>83</v>
      </c>
      <c r="C42" s="40"/>
      <c r="D42" s="40"/>
      <c r="E42" s="41"/>
      <c r="F42" s="41"/>
      <c r="G42" s="24"/>
      <c r="H42" s="23"/>
      <c r="I42" s="24"/>
    </row>
    <row r="43" spans="1:9" ht="12.75">
      <c r="A43" s="41"/>
      <c r="B43" s="94" t="s">
        <v>237</v>
      </c>
      <c r="C43" s="94"/>
      <c r="D43" s="94"/>
      <c r="E43" s="94"/>
      <c r="F43" s="94"/>
      <c r="G43" s="94"/>
      <c r="H43" s="94"/>
      <c r="I43" s="94"/>
    </row>
    <row r="44" spans="1:9" ht="12.75">
      <c r="A44" s="41"/>
      <c r="B44" s="94"/>
      <c r="C44" s="94"/>
      <c r="D44" s="94"/>
      <c r="E44" s="94"/>
      <c r="F44" s="94"/>
      <c r="G44" s="94"/>
      <c r="H44" s="94"/>
      <c r="I44" s="94"/>
    </row>
    <row r="45" spans="1:9" ht="12.75">
      <c r="A45" s="41"/>
      <c r="B45" s="94"/>
      <c r="C45" s="94"/>
      <c r="D45" s="94"/>
      <c r="E45" s="94"/>
      <c r="F45" s="94"/>
      <c r="G45" s="94"/>
      <c r="H45" s="94"/>
      <c r="I45" s="94"/>
    </row>
    <row r="46" spans="1:9" ht="12.75">
      <c r="A46" s="41"/>
      <c r="B46" s="81"/>
      <c r="C46" s="81"/>
      <c r="D46" s="81"/>
      <c r="E46" s="81"/>
      <c r="F46" s="81"/>
      <c r="G46" s="81"/>
      <c r="H46" s="81"/>
      <c r="I46" s="81"/>
    </row>
    <row r="47" spans="1:9" ht="12.75">
      <c r="A47" s="40" t="s">
        <v>84</v>
      </c>
      <c r="B47" s="40" t="s">
        <v>85</v>
      </c>
      <c r="C47" s="40"/>
      <c r="D47" s="40"/>
      <c r="E47" s="41"/>
      <c r="F47" s="41"/>
      <c r="G47" s="23"/>
      <c r="H47" s="23"/>
      <c r="I47" s="23"/>
    </row>
    <row r="48" spans="1:9" ht="12.75">
      <c r="A48" s="40"/>
      <c r="B48" s="41" t="s">
        <v>208</v>
      </c>
      <c r="C48" s="41"/>
      <c r="D48" s="41"/>
      <c r="E48" s="41"/>
      <c r="F48" s="41"/>
      <c r="G48" s="23"/>
      <c r="H48" s="23"/>
      <c r="I48" s="23"/>
    </row>
    <row r="49" spans="1:9" ht="12.75">
      <c r="A49" s="41"/>
      <c r="B49" s="41"/>
      <c r="C49" s="41"/>
      <c r="D49" s="41"/>
      <c r="E49" s="41"/>
      <c r="F49" s="41"/>
      <c r="G49" s="41"/>
      <c r="H49" s="41"/>
      <c r="I49" s="41"/>
    </row>
    <row r="50" spans="1:9" ht="12.75">
      <c r="A50" s="41"/>
      <c r="B50" s="41"/>
      <c r="C50" s="41"/>
      <c r="D50" s="41"/>
      <c r="E50" s="41"/>
      <c r="F50" s="41"/>
      <c r="G50" s="41"/>
      <c r="H50" s="41"/>
      <c r="I50" s="41"/>
    </row>
    <row r="51" spans="1:9" ht="12.75">
      <c r="A51" s="41"/>
      <c r="B51" s="41"/>
      <c r="C51" s="41"/>
      <c r="D51" s="41"/>
      <c r="E51" s="41"/>
      <c r="F51" s="41"/>
      <c r="G51" s="41"/>
      <c r="H51" s="41"/>
      <c r="I51" s="41"/>
    </row>
    <row r="52" spans="1:9" ht="12.75">
      <c r="A52" s="41"/>
      <c r="B52" s="41"/>
      <c r="C52" s="41"/>
      <c r="D52" s="41"/>
      <c r="E52" s="41"/>
      <c r="F52" s="41"/>
      <c r="G52" s="41"/>
      <c r="H52" s="41"/>
      <c r="I52" s="41"/>
    </row>
    <row r="53" spans="1:9" ht="12.75">
      <c r="A53" s="41"/>
      <c r="B53" s="41"/>
      <c r="C53" s="41"/>
      <c r="D53" s="41"/>
      <c r="E53" s="41"/>
      <c r="F53" s="41"/>
      <c r="G53" s="41"/>
      <c r="H53" s="41"/>
      <c r="I53" s="41"/>
    </row>
    <row r="54" spans="1:9" ht="12.75">
      <c r="A54" s="41"/>
      <c r="B54" s="41"/>
      <c r="C54" s="41"/>
      <c r="D54" s="41"/>
      <c r="E54" s="41"/>
      <c r="F54" s="41"/>
      <c r="G54" s="41"/>
      <c r="H54" s="41"/>
      <c r="I54" s="41"/>
    </row>
    <row r="55" spans="1:9" ht="12.75">
      <c r="A55" s="41"/>
      <c r="B55" s="41"/>
      <c r="C55" s="41"/>
      <c r="D55" s="41"/>
      <c r="E55" s="41"/>
      <c r="F55" s="41"/>
      <c r="G55" s="41"/>
      <c r="H55" s="41"/>
      <c r="I55" s="41"/>
    </row>
    <row r="56" spans="5:9" ht="12.75">
      <c r="E56" s="41"/>
      <c r="F56" s="41"/>
      <c r="G56" s="41"/>
      <c r="H56" s="41"/>
      <c r="I56" s="41"/>
    </row>
    <row r="57" spans="5:9" ht="12.75">
      <c r="E57" s="41"/>
      <c r="F57" s="41"/>
      <c r="G57" s="41"/>
      <c r="H57" s="41"/>
      <c r="I57" s="41"/>
    </row>
    <row r="58" spans="5:9" ht="12.75">
      <c r="E58" s="41"/>
      <c r="F58" s="41"/>
      <c r="G58" s="41"/>
      <c r="H58" s="41"/>
      <c r="I58" s="41"/>
    </row>
    <row r="59" spans="5:9" ht="12.75">
      <c r="E59" s="41"/>
      <c r="F59" s="41"/>
      <c r="G59" s="41"/>
      <c r="H59" s="41"/>
      <c r="I59" s="41"/>
    </row>
    <row r="60" spans="2:9" ht="15.75">
      <c r="B60" s="2" t="s">
        <v>138</v>
      </c>
      <c r="E60" s="41"/>
      <c r="F60" s="41"/>
      <c r="G60" s="41"/>
      <c r="H60" s="41"/>
      <c r="I60" s="41"/>
    </row>
    <row r="61" spans="5:9" ht="12.75">
      <c r="E61" s="41"/>
      <c r="F61" s="41"/>
      <c r="G61" s="41"/>
      <c r="H61" s="41"/>
      <c r="I61" s="41"/>
    </row>
    <row r="62" spans="1:9" ht="12.75">
      <c r="A62" s="1" t="s">
        <v>65</v>
      </c>
      <c r="E62" s="41"/>
      <c r="F62" s="41"/>
      <c r="G62" s="41"/>
      <c r="H62" s="41"/>
      <c r="I62" s="41"/>
    </row>
    <row r="63" spans="1:9" ht="12.75">
      <c r="A63" s="1" t="s">
        <v>186</v>
      </c>
      <c r="E63" s="41"/>
      <c r="F63" s="41"/>
      <c r="G63" s="41"/>
      <c r="H63" s="41"/>
      <c r="I63" s="41"/>
    </row>
    <row r="64" spans="5:9" ht="12.75">
      <c r="E64" s="41"/>
      <c r="F64" s="41"/>
      <c r="G64" s="41"/>
      <c r="H64" s="41"/>
      <c r="I64" s="41"/>
    </row>
    <row r="65" spans="5:9" ht="12.75">
      <c r="E65" s="41"/>
      <c r="F65" s="41"/>
      <c r="G65" s="41"/>
      <c r="H65" s="41"/>
      <c r="I65" s="41"/>
    </row>
    <row r="66" spans="1:9" ht="12.75">
      <c r="A66" s="40" t="s">
        <v>66</v>
      </c>
      <c r="B66" s="40" t="s">
        <v>88</v>
      </c>
      <c r="C66" s="40"/>
      <c r="D66" s="40"/>
      <c r="E66" s="41"/>
      <c r="F66" s="41"/>
      <c r="G66" s="41"/>
      <c r="H66" s="41"/>
      <c r="I66" s="41"/>
    </row>
    <row r="67" spans="1:9" ht="12.75">
      <c r="A67" s="41"/>
      <c r="B67" s="41"/>
      <c r="C67" s="41"/>
      <c r="D67" s="41"/>
      <c r="E67" s="41"/>
      <c r="F67" s="41"/>
      <c r="G67" s="41"/>
      <c r="H67" s="41"/>
      <c r="I67" s="41"/>
    </row>
    <row r="68" spans="1:9" ht="12.75">
      <c r="A68" s="40" t="s">
        <v>86</v>
      </c>
      <c r="B68" s="40" t="s">
        <v>87</v>
      </c>
      <c r="C68" s="41"/>
      <c r="D68" s="41"/>
      <c r="E68" s="41"/>
      <c r="F68" s="41"/>
      <c r="G68" s="41"/>
      <c r="H68" s="41"/>
      <c r="I68" s="41"/>
    </row>
    <row r="69" spans="1:9" ht="12.75">
      <c r="A69" s="40"/>
      <c r="B69" s="53" t="s">
        <v>162</v>
      </c>
      <c r="C69" s="41"/>
      <c r="D69" s="41"/>
      <c r="E69" s="41"/>
      <c r="F69" s="41"/>
      <c r="G69" s="41"/>
      <c r="H69" s="41"/>
      <c r="I69" s="41"/>
    </row>
    <row r="70" spans="1:9" ht="20.25" customHeight="1">
      <c r="A70" s="41"/>
      <c r="B70" s="93" t="s">
        <v>179</v>
      </c>
      <c r="C70" s="93"/>
      <c r="D70" s="93"/>
      <c r="E70" s="93"/>
      <c r="F70" s="93"/>
      <c r="G70" s="93"/>
      <c r="H70" s="93"/>
      <c r="I70" s="93"/>
    </row>
    <row r="71" spans="1:9" ht="20.25" customHeight="1">
      <c r="A71" s="41"/>
      <c r="B71" s="93"/>
      <c r="C71" s="93"/>
      <c r="D71" s="93"/>
      <c r="E71" s="93"/>
      <c r="F71" s="93"/>
      <c r="G71" s="93"/>
      <c r="H71" s="93"/>
      <c r="I71" s="93"/>
    </row>
    <row r="72" spans="1:9" ht="12.75">
      <c r="A72" s="40"/>
      <c r="B72" s="40"/>
      <c r="C72" s="41"/>
      <c r="D72" s="41"/>
      <c r="E72" s="41"/>
      <c r="F72" s="41"/>
      <c r="G72" s="41"/>
      <c r="H72" s="41"/>
      <c r="I72" s="41"/>
    </row>
    <row r="73" spans="1:9" ht="12.75">
      <c r="A73" s="41"/>
      <c r="B73" s="53" t="s">
        <v>238</v>
      </c>
      <c r="C73" s="41"/>
      <c r="D73" s="41"/>
      <c r="E73" s="41"/>
      <c r="F73" s="41"/>
      <c r="G73" s="41"/>
      <c r="H73" s="41"/>
      <c r="I73" s="41"/>
    </row>
    <row r="74" spans="1:9" ht="12.75">
      <c r="A74" s="41"/>
      <c r="B74" s="41" t="s">
        <v>163</v>
      </c>
      <c r="C74" s="41"/>
      <c r="D74" s="41"/>
      <c r="E74" s="41"/>
      <c r="F74" s="41"/>
      <c r="G74" s="41"/>
      <c r="H74" s="41"/>
      <c r="I74" s="41"/>
    </row>
    <row r="75" spans="1:9" ht="12.75">
      <c r="A75" s="41"/>
      <c r="B75" s="41"/>
      <c r="C75" s="41"/>
      <c r="D75" s="41"/>
      <c r="E75" s="41"/>
      <c r="F75" s="41"/>
      <c r="G75" s="6" t="s">
        <v>2</v>
      </c>
      <c r="H75" s="41"/>
      <c r="I75" s="6" t="s">
        <v>2</v>
      </c>
    </row>
    <row r="76" spans="1:9" ht="12.75">
      <c r="A76" s="41"/>
      <c r="B76" s="41"/>
      <c r="C76" s="41"/>
      <c r="D76" s="41"/>
      <c r="E76" s="41"/>
      <c r="F76" s="41"/>
      <c r="G76" s="6" t="s">
        <v>3</v>
      </c>
      <c r="H76" s="41"/>
      <c r="I76" s="6" t="s">
        <v>3</v>
      </c>
    </row>
    <row r="77" spans="1:9" ht="12.75">
      <c r="A77" s="41"/>
      <c r="B77" s="41"/>
      <c r="C77" s="41"/>
      <c r="D77" s="41"/>
      <c r="E77" s="41"/>
      <c r="F77" s="41"/>
      <c r="G77" s="6" t="s">
        <v>4</v>
      </c>
      <c r="H77" s="41"/>
      <c r="I77" s="6" t="s">
        <v>7</v>
      </c>
    </row>
    <row r="78" spans="1:9" ht="12.75">
      <c r="A78" s="41"/>
      <c r="B78" s="41"/>
      <c r="C78" s="41"/>
      <c r="D78" s="41"/>
      <c r="E78" s="41"/>
      <c r="F78" s="41"/>
      <c r="G78" s="6"/>
      <c r="H78" s="41"/>
      <c r="I78" s="6"/>
    </row>
    <row r="79" spans="1:9" ht="12.75">
      <c r="A79" s="41"/>
      <c r="B79" s="41"/>
      <c r="C79" s="41"/>
      <c r="D79" s="41"/>
      <c r="E79" s="41"/>
      <c r="F79" s="41"/>
      <c r="G79" s="7" t="s">
        <v>187</v>
      </c>
      <c r="H79" s="41"/>
      <c r="I79" s="7" t="s">
        <v>187</v>
      </c>
    </row>
    <row r="80" spans="1:9" ht="12.75">
      <c r="A80" s="41"/>
      <c r="B80" s="41"/>
      <c r="C80" s="41"/>
      <c r="D80" s="41"/>
      <c r="E80" s="41"/>
      <c r="F80" s="41"/>
      <c r="G80" s="7" t="s">
        <v>9</v>
      </c>
      <c r="H80" s="41"/>
      <c r="I80" s="7" t="s">
        <v>9</v>
      </c>
    </row>
    <row r="81" spans="1:9" ht="12.75">
      <c r="A81" s="41"/>
      <c r="B81" s="41"/>
      <c r="C81" s="41"/>
      <c r="D81" s="41"/>
      <c r="E81" s="41"/>
      <c r="F81" s="41"/>
      <c r="G81" s="7"/>
      <c r="H81" s="41"/>
      <c r="I81" s="41"/>
    </row>
    <row r="82" spans="1:9" ht="12.75">
      <c r="A82" s="41"/>
      <c r="B82" s="41" t="s">
        <v>164</v>
      </c>
      <c r="C82" s="41"/>
      <c r="D82" s="41"/>
      <c r="E82" s="41"/>
      <c r="F82" s="41"/>
      <c r="G82" s="54">
        <v>2271</v>
      </c>
      <c r="H82" s="55"/>
      <c r="I82" s="55">
        <v>6246</v>
      </c>
    </row>
    <row r="83" spans="1:9" ht="12.75">
      <c r="A83" s="41"/>
      <c r="B83" s="41" t="s">
        <v>165</v>
      </c>
      <c r="C83" s="41"/>
      <c r="D83" s="41"/>
      <c r="E83" s="41"/>
      <c r="F83" s="41"/>
      <c r="G83" s="54">
        <v>55</v>
      </c>
      <c r="H83" s="55"/>
      <c r="I83" s="55">
        <v>895</v>
      </c>
    </row>
    <row r="84" spans="1:9" ht="12.75">
      <c r="A84" s="41"/>
      <c r="B84" s="41" t="s">
        <v>166</v>
      </c>
      <c r="C84" s="41"/>
      <c r="D84" s="41"/>
      <c r="E84" s="41"/>
      <c r="F84" s="41"/>
      <c r="G84" s="54">
        <v>0</v>
      </c>
      <c r="H84" s="55"/>
      <c r="I84" s="55">
        <v>600</v>
      </c>
    </row>
    <row r="85" spans="1:9" ht="13.5" thickBot="1">
      <c r="A85" s="41"/>
      <c r="B85" s="41"/>
      <c r="C85" s="41"/>
      <c r="D85" s="41"/>
      <c r="E85" s="41"/>
      <c r="F85" s="41"/>
      <c r="G85" s="56">
        <f>SUM(G82:G84)</f>
        <v>2326</v>
      </c>
      <c r="H85" s="55"/>
      <c r="I85" s="57">
        <f>SUM(I82:I84)</f>
        <v>7741</v>
      </c>
    </row>
    <row r="86" spans="1:9" ht="13.5" thickTop="1">
      <c r="A86" s="41"/>
      <c r="B86" s="41"/>
      <c r="C86" s="41"/>
      <c r="D86" s="41"/>
      <c r="E86" s="41"/>
      <c r="F86" s="41"/>
      <c r="G86" s="54"/>
      <c r="H86" s="55"/>
      <c r="I86" s="55"/>
    </row>
    <row r="87" spans="1:9" ht="12.75">
      <c r="A87" s="40" t="s">
        <v>89</v>
      </c>
      <c r="B87" s="40" t="s">
        <v>90</v>
      </c>
      <c r="C87" s="40"/>
      <c r="D87" s="40"/>
      <c r="E87" s="41"/>
      <c r="F87" s="41"/>
      <c r="G87" s="41"/>
      <c r="H87" s="41"/>
      <c r="I87" s="41"/>
    </row>
    <row r="88" spans="1:9" ht="12.75">
      <c r="A88" s="41"/>
      <c r="B88" s="93" t="s">
        <v>167</v>
      </c>
      <c r="C88" s="93"/>
      <c r="D88" s="93"/>
      <c r="E88" s="93"/>
      <c r="F88" s="93"/>
      <c r="G88" s="93"/>
      <c r="H88" s="93"/>
      <c r="I88" s="93"/>
    </row>
    <row r="89" spans="1:9" ht="12.75">
      <c r="A89" s="41"/>
      <c r="B89" s="93"/>
      <c r="C89" s="93"/>
      <c r="D89" s="93"/>
      <c r="E89" s="93"/>
      <c r="F89" s="93"/>
      <c r="G89" s="93"/>
      <c r="H89" s="93"/>
      <c r="I89" s="93"/>
    </row>
    <row r="90" spans="1:9" ht="12.75">
      <c r="A90" s="41"/>
      <c r="B90" s="51"/>
      <c r="C90" s="51"/>
      <c r="D90" s="51"/>
      <c r="E90" s="51"/>
      <c r="F90" s="51"/>
      <c r="G90" s="51"/>
      <c r="H90" s="51"/>
      <c r="I90" s="51"/>
    </row>
    <row r="91" spans="1:9" ht="12.75">
      <c r="A91" s="40" t="s">
        <v>91</v>
      </c>
      <c r="B91" s="40" t="s">
        <v>92</v>
      </c>
      <c r="C91" s="40"/>
      <c r="D91" s="40"/>
      <c r="E91" s="41"/>
      <c r="F91" s="41"/>
      <c r="G91" s="41"/>
      <c r="H91" s="41"/>
      <c r="I91" s="41"/>
    </row>
    <row r="92" spans="1:9" ht="12.75">
      <c r="A92" s="40"/>
      <c r="B92" s="93" t="s">
        <v>223</v>
      </c>
      <c r="C92" s="93"/>
      <c r="D92" s="93"/>
      <c r="E92" s="93"/>
      <c r="F92" s="93"/>
      <c r="G92" s="93"/>
      <c r="H92" s="93"/>
      <c r="I92" s="93"/>
    </row>
    <row r="93" spans="1:9" ht="12.75">
      <c r="A93" s="40"/>
      <c r="B93" s="93"/>
      <c r="C93" s="93"/>
      <c r="D93" s="93"/>
      <c r="E93" s="93"/>
      <c r="F93" s="93"/>
      <c r="G93" s="93"/>
      <c r="H93" s="93"/>
      <c r="I93" s="93"/>
    </row>
    <row r="94" spans="1:9" ht="12.75">
      <c r="A94" s="40"/>
      <c r="B94" s="51"/>
      <c r="C94" s="51"/>
      <c r="D94" s="51"/>
      <c r="E94" s="51"/>
      <c r="F94" s="51"/>
      <c r="G94" s="51"/>
      <c r="H94" s="51"/>
      <c r="I94" s="51"/>
    </row>
    <row r="95" spans="1:2" ht="12.75">
      <c r="A95" s="40" t="s">
        <v>93</v>
      </c>
      <c r="B95" s="40" t="s">
        <v>94</v>
      </c>
    </row>
    <row r="96" spans="2:9" ht="12.75">
      <c r="B96" s="85" t="s">
        <v>168</v>
      </c>
      <c r="C96" s="85"/>
      <c r="D96" s="85"/>
      <c r="E96" s="85"/>
      <c r="F96" s="85"/>
      <c r="G96" s="85"/>
      <c r="H96" s="85"/>
      <c r="I96" s="85"/>
    </row>
    <row r="97" spans="2:10" ht="12.75">
      <c r="B97" s="22"/>
      <c r="C97" s="22"/>
      <c r="D97" s="22"/>
      <c r="E97" s="22"/>
      <c r="F97" s="22"/>
      <c r="G97" s="22"/>
      <c r="H97" s="22"/>
      <c r="I97" s="22"/>
      <c r="J97" s="22"/>
    </row>
    <row r="98" spans="1:2" ht="12.75">
      <c r="A98" s="40" t="s">
        <v>95</v>
      </c>
      <c r="B98" s="40" t="s">
        <v>96</v>
      </c>
    </row>
    <row r="99" spans="2:9" ht="12.75">
      <c r="B99" s="88" t="s">
        <v>204</v>
      </c>
      <c r="C99" s="88"/>
      <c r="D99" s="88"/>
      <c r="E99" s="88"/>
      <c r="F99" s="88"/>
      <c r="G99" s="88"/>
      <c r="H99" s="88"/>
      <c r="I99" s="88"/>
    </row>
    <row r="100" spans="2:9" ht="12.75">
      <c r="B100" s="88"/>
      <c r="C100" s="88"/>
      <c r="D100" s="88"/>
      <c r="E100" s="88"/>
      <c r="F100" s="88"/>
      <c r="G100" s="88"/>
      <c r="H100" s="88"/>
      <c r="I100" s="88"/>
    </row>
    <row r="101" spans="2:9" ht="12.75">
      <c r="B101" s="88"/>
      <c r="C101" s="88"/>
      <c r="D101" s="88"/>
      <c r="E101" s="88"/>
      <c r="F101" s="88"/>
      <c r="G101" s="88"/>
      <c r="H101" s="88"/>
      <c r="I101" s="88"/>
    </row>
    <row r="103" spans="1:2" ht="12.75">
      <c r="A103" s="40" t="s">
        <v>97</v>
      </c>
      <c r="B103" s="40" t="s">
        <v>98</v>
      </c>
    </row>
    <row r="104" spans="2:9" ht="12.75">
      <c r="B104" s="87" t="s">
        <v>239</v>
      </c>
      <c r="C104" s="87"/>
      <c r="D104" s="87"/>
      <c r="E104" s="87"/>
      <c r="F104" s="87"/>
      <c r="G104" s="87"/>
      <c r="H104" s="87"/>
      <c r="I104" s="87"/>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22"/>
      <c r="C109" s="22"/>
      <c r="D109" s="22"/>
      <c r="E109" s="22"/>
      <c r="F109" s="22"/>
      <c r="G109" s="22"/>
      <c r="H109" s="22"/>
      <c r="I109" s="22"/>
    </row>
    <row r="110" ht="12.75">
      <c r="E110" s="41"/>
    </row>
    <row r="111" ht="12.75">
      <c r="E111" s="41"/>
    </row>
    <row r="112" ht="12.75">
      <c r="E112" s="41"/>
    </row>
    <row r="113" ht="12.75">
      <c r="E113" s="41"/>
    </row>
    <row r="114" spans="2:5" ht="15.75">
      <c r="B114" s="2" t="s">
        <v>138</v>
      </c>
      <c r="E114" s="41"/>
    </row>
    <row r="115" ht="12.75">
      <c r="E115" s="41"/>
    </row>
    <row r="116" spans="1:5" ht="12.75">
      <c r="A116" s="1" t="s">
        <v>65</v>
      </c>
      <c r="E116" s="41"/>
    </row>
    <row r="117" spans="1:5" ht="12.75">
      <c r="A117" s="1" t="s">
        <v>186</v>
      </c>
      <c r="E117" s="41"/>
    </row>
    <row r="118" ht="12.75">
      <c r="E118" s="41"/>
    </row>
    <row r="119" ht="12.75">
      <c r="E119" s="41"/>
    </row>
    <row r="120" spans="1:5" ht="12.75">
      <c r="A120" s="40" t="s">
        <v>66</v>
      </c>
      <c r="B120" s="40" t="s">
        <v>88</v>
      </c>
      <c r="C120" s="40"/>
      <c r="E120" s="41"/>
    </row>
    <row r="121" spans="1:5" ht="12.75">
      <c r="A121" s="40"/>
      <c r="B121" s="40"/>
      <c r="C121" s="40"/>
      <c r="E121" s="41"/>
    </row>
    <row r="122" spans="1:2" ht="12.75">
      <c r="A122" s="40" t="s">
        <v>99</v>
      </c>
      <c r="B122" s="40" t="s">
        <v>100</v>
      </c>
    </row>
    <row r="123" spans="2:9" ht="12.75">
      <c r="B123" s="85" t="s">
        <v>101</v>
      </c>
      <c r="C123" s="85"/>
      <c r="D123" s="85"/>
      <c r="E123" s="85"/>
      <c r="F123" s="85"/>
      <c r="G123" s="85"/>
      <c r="H123" s="85"/>
      <c r="I123" s="85"/>
    </row>
    <row r="124" spans="2:9" ht="12.75">
      <c r="B124" s="85"/>
      <c r="C124" s="85"/>
      <c r="D124" s="85"/>
      <c r="E124" s="85"/>
      <c r="F124" s="85"/>
      <c r="G124" s="85"/>
      <c r="H124" s="85"/>
      <c r="I124" s="85"/>
    </row>
    <row r="125" spans="2:9" ht="12.75">
      <c r="B125" s="22"/>
      <c r="C125" s="22"/>
      <c r="D125" s="22"/>
      <c r="E125" s="22"/>
      <c r="F125" s="22"/>
      <c r="G125" s="22"/>
      <c r="H125" s="22"/>
      <c r="I125" s="22"/>
    </row>
    <row r="126" spans="1:2" ht="12.75">
      <c r="A126" s="40" t="s">
        <v>62</v>
      </c>
      <c r="B126" s="40" t="s">
        <v>102</v>
      </c>
    </row>
    <row r="127" spans="1:9" ht="12.75">
      <c r="A127" s="40"/>
      <c r="B127" s="40"/>
      <c r="I127" s="7" t="s">
        <v>9</v>
      </c>
    </row>
    <row r="128" spans="1:9" ht="12.75">
      <c r="A128" s="40"/>
      <c r="B128" s="40"/>
      <c r="I128" s="7"/>
    </row>
    <row r="129" spans="1:9" ht="12.75">
      <c r="A129" s="40"/>
      <c r="B129" s="41" t="s">
        <v>205</v>
      </c>
      <c r="I129" s="54">
        <v>7012</v>
      </c>
    </row>
    <row r="130" spans="2:9" ht="12.75">
      <c r="B130" s="3" t="s">
        <v>30</v>
      </c>
      <c r="I130" s="23">
        <v>1988</v>
      </c>
    </row>
    <row r="131" ht="13.5" thickBot="1">
      <c r="I131" s="75">
        <f>SUM(I129:I130)</f>
        <v>9000</v>
      </c>
    </row>
    <row r="132" ht="13.5" thickTop="1">
      <c r="I132" s="23"/>
    </row>
    <row r="133" ht="12.75">
      <c r="I133" s="23"/>
    </row>
    <row r="134" spans="1:9" ht="12.75">
      <c r="A134" s="40" t="s">
        <v>103</v>
      </c>
      <c r="B134" s="92" t="s">
        <v>180</v>
      </c>
      <c r="C134" s="92"/>
      <c r="D134" s="92"/>
      <c r="E134" s="92"/>
      <c r="F134" s="92"/>
      <c r="G134" s="92"/>
      <c r="H134" s="92"/>
      <c r="I134" s="92"/>
    </row>
    <row r="135" spans="1:9" ht="12.75">
      <c r="A135" s="40"/>
      <c r="B135" s="92"/>
      <c r="C135" s="92"/>
      <c r="D135" s="92"/>
      <c r="E135" s="92"/>
      <c r="F135" s="92"/>
      <c r="G135" s="92"/>
      <c r="H135" s="92"/>
      <c r="I135" s="92"/>
    </row>
    <row r="136" spans="1:9" ht="12.75">
      <c r="A136" s="40"/>
      <c r="B136" s="92"/>
      <c r="C136" s="92"/>
      <c r="D136" s="92"/>
      <c r="E136" s="92"/>
      <c r="F136" s="92"/>
      <c r="G136" s="92"/>
      <c r="H136" s="92"/>
      <c r="I136" s="92"/>
    </row>
    <row r="137" spans="1:2" ht="12.75">
      <c r="A137" s="40" t="s">
        <v>104</v>
      </c>
      <c r="B137" s="40" t="s">
        <v>105</v>
      </c>
    </row>
    <row r="138" spans="2:9" ht="27.75" customHeight="1">
      <c r="B138" s="89" t="s">
        <v>258</v>
      </c>
      <c r="C138" s="89"/>
      <c r="D138" s="89"/>
      <c r="E138" s="89"/>
      <c r="F138" s="89"/>
      <c r="G138" s="89"/>
      <c r="H138" s="89"/>
      <c r="I138" s="89"/>
    </row>
    <row r="139" spans="2:9" ht="27" customHeight="1">
      <c r="B139" s="89"/>
      <c r="C139" s="89"/>
      <c r="D139" s="89"/>
      <c r="E139" s="89"/>
      <c r="F139" s="89"/>
      <c r="G139" s="89"/>
      <c r="H139" s="89"/>
      <c r="I139" s="89"/>
    </row>
    <row r="140" spans="2:9" ht="12.75">
      <c r="B140" s="74"/>
      <c r="C140" s="74"/>
      <c r="D140" s="74"/>
      <c r="E140" s="74"/>
      <c r="F140" s="74"/>
      <c r="G140" s="74"/>
      <c r="H140" s="74"/>
      <c r="I140" s="74"/>
    </row>
    <row r="141" spans="2:9" ht="28.5" customHeight="1">
      <c r="B141" s="89" t="s">
        <v>248</v>
      </c>
      <c r="C141" s="89"/>
      <c r="D141" s="89"/>
      <c r="E141" s="89"/>
      <c r="F141" s="89"/>
      <c r="G141" s="89"/>
      <c r="H141" s="89"/>
      <c r="I141" s="89"/>
    </row>
    <row r="142" spans="2:9" ht="12.75">
      <c r="B142" s="74"/>
      <c r="C142" s="74"/>
      <c r="D142" s="74"/>
      <c r="E142" s="74"/>
      <c r="F142" s="74"/>
      <c r="G142" s="74"/>
      <c r="H142" s="74"/>
      <c r="I142" s="74"/>
    </row>
    <row r="143" spans="1:2" ht="12.75">
      <c r="A143" s="1" t="s">
        <v>106</v>
      </c>
      <c r="B143" s="1" t="s">
        <v>107</v>
      </c>
    </row>
    <row r="144" spans="2:9" ht="12.75">
      <c r="B144" s="85" t="s">
        <v>260</v>
      </c>
      <c r="C144" s="85"/>
      <c r="D144" s="85"/>
      <c r="E144" s="85"/>
      <c r="F144" s="85"/>
      <c r="G144" s="85"/>
      <c r="H144" s="85"/>
      <c r="I144" s="85"/>
    </row>
    <row r="145" spans="2:9" ht="12.75">
      <c r="B145" s="85"/>
      <c r="C145" s="85"/>
      <c r="D145" s="85"/>
      <c r="E145" s="85"/>
      <c r="F145" s="85"/>
      <c r="G145" s="85"/>
      <c r="H145" s="85"/>
      <c r="I145" s="85"/>
    </row>
    <row r="146" spans="2:9" ht="27" customHeight="1">
      <c r="B146" s="85"/>
      <c r="C146" s="85"/>
      <c r="D146" s="85"/>
      <c r="E146" s="85"/>
      <c r="F146" s="85"/>
      <c r="G146" s="85"/>
      <c r="H146" s="85"/>
      <c r="I146" s="85"/>
    </row>
    <row r="147" spans="2:9" ht="12.75">
      <c r="B147" s="22"/>
      <c r="C147" s="22"/>
      <c r="D147" s="22"/>
      <c r="E147" s="22"/>
      <c r="F147" s="22"/>
      <c r="G147" s="22"/>
      <c r="H147" s="22"/>
      <c r="I147" s="22"/>
    </row>
    <row r="148" spans="2:9" ht="26.25" customHeight="1">
      <c r="B148" s="87" t="s">
        <v>249</v>
      </c>
      <c r="C148" s="87"/>
      <c r="D148" s="87"/>
      <c r="E148" s="87"/>
      <c r="F148" s="87"/>
      <c r="G148" s="87"/>
      <c r="H148" s="87"/>
      <c r="I148" s="87"/>
    </row>
    <row r="149" spans="2:9" ht="12.75">
      <c r="B149" s="22"/>
      <c r="C149" s="22"/>
      <c r="D149" s="22"/>
      <c r="E149" s="22"/>
      <c r="F149" s="22"/>
      <c r="G149" s="22"/>
      <c r="H149" s="22"/>
      <c r="I149" s="22"/>
    </row>
    <row r="150" spans="1:2" ht="12.75">
      <c r="A150" s="1" t="s">
        <v>108</v>
      </c>
      <c r="B150" s="1" t="s">
        <v>109</v>
      </c>
    </row>
    <row r="151" spans="2:9" ht="12.75">
      <c r="B151" s="85" t="s">
        <v>206</v>
      </c>
      <c r="C151" s="85"/>
      <c r="D151" s="85"/>
      <c r="E151" s="85"/>
      <c r="F151" s="85"/>
      <c r="G151" s="85"/>
      <c r="H151" s="85"/>
      <c r="I151" s="85"/>
    </row>
    <row r="152" spans="2:9" ht="12.75">
      <c r="B152" s="85"/>
      <c r="C152" s="85"/>
      <c r="D152" s="85"/>
      <c r="E152" s="85"/>
      <c r="F152" s="85"/>
      <c r="G152" s="85"/>
      <c r="H152" s="85"/>
      <c r="I152" s="85"/>
    </row>
    <row r="154" spans="1:2" ht="12.75">
      <c r="A154" s="1" t="s">
        <v>110</v>
      </c>
      <c r="B154" s="1" t="s">
        <v>111</v>
      </c>
    </row>
    <row r="155" ht="12.75">
      <c r="B155" s="3" t="s">
        <v>112</v>
      </c>
    </row>
    <row r="160" ht="12.75">
      <c r="E160" s="41"/>
    </row>
    <row r="161" ht="12.75">
      <c r="E161" s="41"/>
    </row>
    <row r="162" ht="12.75">
      <c r="E162" s="41"/>
    </row>
    <row r="163" ht="12.75">
      <c r="E163" s="41"/>
    </row>
    <row r="164" spans="2:5" ht="15.75">
      <c r="B164" s="2" t="s">
        <v>138</v>
      </c>
      <c r="E164" s="41"/>
    </row>
    <row r="165" ht="12.75">
      <c r="E165" s="41"/>
    </row>
    <row r="166" spans="1:5" ht="12.75">
      <c r="A166" s="1" t="s">
        <v>65</v>
      </c>
      <c r="E166" s="41"/>
    </row>
    <row r="167" spans="1:5" ht="12.75">
      <c r="A167" s="1" t="s">
        <v>186</v>
      </c>
      <c r="E167" s="41"/>
    </row>
    <row r="168" ht="12.75">
      <c r="E168" s="41"/>
    </row>
    <row r="169" ht="12.75">
      <c r="E169" s="41"/>
    </row>
    <row r="170" spans="1:9" ht="12.75">
      <c r="A170" s="40" t="s">
        <v>103</v>
      </c>
      <c r="B170" s="92" t="s">
        <v>181</v>
      </c>
      <c r="C170" s="92"/>
      <c r="D170" s="92"/>
      <c r="E170" s="92"/>
      <c r="F170" s="92"/>
      <c r="G170" s="92"/>
      <c r="H170" s="92"/>
      <c r="I170" s="92"/>
    </row>
    <row r="171" spans="1:9" ht="12.75">
      <c r="A171" s="40"/>
      <c r="B171" s="92"/>
      <c r="C171" s="92"/>
      <c r="D171" s="92"/>
      <c r="E171" s="92"/>
      <c r="F171" s="92"/>
      <c r="G171" s="92"/>
      <c r="H171" s="92"/>
      <c r="I171" s="92"/>
    </row>
    <row r="173" spans="1:2" ht="12.75">
      <c r="A173" s="1" t="s">
        <v>23</v>
      </c>
      <c r="B173" s="1" t="s">
        <v>21</v>
      </c>
    </row>
    <row r="174" spans="1:9" ht="12.75">
      <c r="A174" s="41"/>
      <c r="B174" s="41"/>
      <c r="C174" s="41"/>
      <c r="D174" s="41"/>
      <c r="E174" s="41"/>
      <c r="F174" s="41"/>
      <c r="G174" s="6" t="s">
        <v>2</v>
      </c>
      <c r="H174" s="41"/>
      <c r="I174" s="6" t="s">
        <v>2</v>
      </c>
    </row>
    <row r="175" spans="1:9" ht="12.75">
      <c r="A175" s="41"/>
      <c r="B175" s="41"/>
      <c r="C175" s="41"/>
      <c r="D175" s="41"/>
      <c r="E175" s="41"/>
      <c r="F175" s="41"/>
      <c r="G175" s="6" t="s">
        <v>3</v>
      </c>
      <c r="H175" s="41"/>
      <c r="I175" s="6" t="s">
        <v>3</v>
      </c>
    </row>
    <row r="176" spans="1:9" ht="12.75">
      <c r="A176" s="41"/>
      <c r="B176" s="41"/>
      <c r="C176" s="41"/>
      <c r="D176" s="41"/>
      <c r="E176" s="41"/>
      <c r="F176" s="41"/>
      <c r="G176" s="6" t="s">
        <v>4</v>
      </c>
      <c r="H176" s="41"/>
      <c r="I176" s="6" t="s">
        <v>7</v>
      </c>
    </row>
    <row r="177" spans="1:9" ht="12.75">
      <c r="A177" s="41"/>
      <c r="B177" s="41"/>
      <c r="C177" s="41"/>
      <c r="D177" s="41"/>
      <c r="E177" s="41"/>
      <c r="F177" s="41"/>
      <c r="G177" s="6"/>
      <c r="H177" s="41"/>
      <c r="I177" s="6"/>
    </row>
    <row r="178" spans="1:9" ht="12.75">
      <c r="A178" s="41"/>
      <c r="B178" s="41"/>
      <c r="C178" s="41"/>
      <c r="D178" s="41"/>
      <c r="E178" s="41"/>
      <c r="F178" s="41"/>
      <c r="G178" s="7" t="s">
        <v>187</v>
      </c>
      <c r="H178" s="41"/>
      <c r="I178" s="7" t="s">
        <v>187</v>
      </c>
    </row>
    <row r="179" spans="1:9" ht="12.75">
      <c r="A179" s="41"/>
      <c r="B179" s="41"/>
      <c r="C179" s="41"/>
      <c r="D179" s="41"/>
      <c r="E179" s="41"/>
      <c r="F179" s="41"/>
      <c r="G179" s="7" t="s">
        <v>9</v>
      </c>
      <c r="H179" s="41"/>
      <c r="I179" s="7" t="s">
        <v>9</v>
      </c>
    </row>
    <row r="180" spans="1:9" ht="12.75">
      <c r="A180" s="41"/>
      <c r="B180" s="41"/>
      <c r="C180" s="41"/>
      <c r="D180" s="41"/>
      <c r="E180" s="41"/>
      <c r="F180" s="41"/>
      <c r="G180" s="7"/>
      <c r="H180" s="41"/>
      <c r="I180" s="41"/>
    </row>
    <row r="181" spans="1:9" ht="12.75">
      <c r="A181" s="41"/>
      <c r="B181" s="41" t="s">
        <v>250</v>
      </c>
      <c r="C181" s="41"/>
      <c r="D181" s="41"/>
      <c r="E181" s="41"/>
      <c r="F181" s="41"/>
      <c r="G181" s="54">
        <v>-19</v>
      </c>
      <c r="H181" s="55"/>
      <c r="I181" s="55">
        <v>-19</v>
      </c>
    </row>
    <row r="182" spans="1:9" ht="12.75">
      <c r="A182" s="41"/>
      <c r="B182" s="41" t="s">
        <v>251</v>
      </c>
      <c r="C182" s="41"/>
      <c r="D182" s="41"/>
      <c r="E182" s="41"/>
      <c r="F182" s="41"/>
      <c r="G182" s="54">
        <v>28</v>
      </c>
      <c r="H182" s="55"/>
      <c r="I182" s="55">
        <v>28</v>
      </c>
    </row>
    <row r="183" spans="1:9" ht="13.5" thickBot="1">
      <c r="A183" s="41"/>
      <c r="B183" s="41"/>
      <c r="C183" s="41"/>
      <c r="D183" s="41"/>
      <c r="E183" s="41"/>
      <c r="F183" s="41"/>
      <c r="G183" s="56">
        <f>SUM(G181:G182)</f>
        <v>9</v>
      </c>
      <c r="H183" s="55"/>
      <c r="I183" s="57">
        <f>SUM(I181:I182)</f>
        <v>9</v>
      </c>
    </row>
    <row r="184" spans="1:9" ht="13.5" thickTop="1">
      <c r="A184" s="41"/>
      <c r="B184" s="41"/>
      <c r="C184" s="41"/>
      <c r="D184" s="41"/>
      <c r="E184" s="41"/>
      <c r="F184" s="41"/>
      <c r="G184" s="26"/>
      <c r="H184" s="55"/>
      <c r="I184" s="55"/>
    </row>
    <row r="185" spans="2:9" ht="12.75">
      <c r="B185" s="85" t="s">
        <v>245</v>
      </c>
      <c r="C185" s="85"/>
      <c r="D185" s="85"/>
      <c r="E185" s="85"/>
      <c r="F185" s="85"/>
      <c r="G185" s="85"/>
      <c r="H185" s="85"/>
      <c r="I185" s="85"/>
    </row>
    <row r="186" spans="2:9" ht="12.75">
      <c r="B186" s="85"/>
      <c r="C186" s="85"/>
      <c r="D186" s="85"/>
      <c r="E186" s="85"/>
      <c r="F186" s="85"/>
      <c r="G186" s="85"/>
      <c r="H186" s="85"/>
      <c r="I186" s="85"/>
    </row>
    <row r="187" spans="2:9" ht="12.75">
      <c r="B187" s="22"/>
      <c r="C187" s="22"/>
      <c r="D187" s="22"/>
      <c r="E187" s="22"/>
      <c r="F187" s="22"/>
      <c r="G187" s="22"/>
      <c r="H187" s="22"/>
      <c r="I187" s="22"/>
    </row>
    <row r="188" spans="1:2" ht="12.75">
      <c r="A188" s="1" t="s">
        <v>113</v>
      </c>
      <c r="B188" s="1" t="s">
        <v>114</v>
      </c>
    </row>
    <row r="189" spans="2:9" ht="12.75">
      <c r="B189" s="85" t="s">
        <v>115</v>
      </c>
      <c r="C189" s="85"/>
      <c r="D189" s="85"/>
      <c r="E189" s="85"/>
      <c r="F189" s="85"/>
      <c r="G189" s="85"/>
      <c r="H189" s="85"/>
      <c r="I189" s="85"/>
    </row>
    <row r="191" spans="1:2" ht="12.75">
      <c r="A191" s="1" t="s">
        <v>116</v>
      </c>
      <c r="B191" s="1" t="s">
        <v>117</v>
      </c>
    </row>
    <row r="192" spans="2:9" ht="25.5" customHeight="1">
      <c r="B192" s="87" t="s">
        <v>259</v>
      </c>
      <c r="C192" s="87"/>
      <c r="D192" s="87"/>
      <c r="E192" s="87"/>
      <c r="F192" s="87"/>
      <c r="G192" s="87"/>
      <c r="H192" s="87"/>
      <c r="I192" s="87"/>
    </row>
    <row r="194" spans="1:2" ht="12.75">
      <c r="A194" s="1" t="s">
        <v>118</v>
      </c>
      <c r="B194" s="1" t="s">
        <v>119</v>
      </c>
    </row>
    <row r="195" spans="2:9" ht="12.75">
      <c r="B195" s="88" t="s">
        <v>207</v>
      </c>
      <c r="C195" s="88"/>
      <c r="D195" s="88"/>
      <c r="E195" s="88"/>
      <c r="F195" s="88"/>
      <c r="G195" s="88"/>
      <c r="H195" s="88"/>
      <c r="I195" s="88"/>
    </row>
    <row r="196" spans="2:9" ht="12.75">
      <c r="B196" s="88"/>
      <c r="C196" s="88"/>
      <c r="D196" s="88"/>
      <c r="E196" s="88"/>
      <c r="F196" s="88"/>
      <c r="G196" s="88"/>
      <c r="H196" s="88"/>
      <c r="I196" s="88"/>
    </row>
    <row r="198" ht="12.75">
      <c r="B198" s="3" t="s">
        <v>120</v>
      </c>
    </row>
    <row r="200" spans="1:2" ht="12.75">
      <c r="A200" s="1" t="s">
        <v>121</v>
      </c>
      <c r="B200" s="1" t="s">
        <v>122</v>
      </c>
    </row>
    <row r="201" spans="2:9" ht="12.75">
      <c r="B201" s="85" t="s">
        <v>123</v>
      </c>
      <c r="C201" s="85"/>
      <c r="D201" s="85"/>
      <c r="E201" s="85"/>
      <c r="F201" s="85"/>
      <c r="G201" s="85"/>
      <c r="H201" s="85"/>
      <c r="I201" s="85"/>
    </row>
    <row r="203" spans="1:2" ht="12.75">
      <c r="A203" s="1" t="s">
        <v>124</v>
      </c>
      <c r="B203" s="1" t="s">
        <v>125</v>
      </c>
    </row>
    <row r="204" spans="2:9" ht="12.75">
      <c r="B204" s="85" t="s">
        <v>182</v>
      </c>
      <c r="C204" s="85"/>
      <c r="D204" s="85"/>
      <c r="E204" s="85"/>
      <c r="F204" s="85"/>
      <c r="G204" s="85"/>
      <c r="H204" s="85"/>
      <c r="I204" s="85"/>
    </row>
    <row r="205" spans="2:9" ht="12.75">
      <c r="B205" s="85"/>
      <c r="C205" s="85"/>
      <c r="D205" s="85"/>
      <c r="E205" s="85"/>
      <c r="F205" s="85"/>
      <c r="G205" s="85"/>
      <c r="H205" s="85"/>
      <c r="I205" s="85"/>
    </row>
    <row r="206" spans="2:9" ht="12.75">
      <c r="B206" s="85"/>
      <c r="C206" s="85"/>
      <c r="D206" s="85"/>
      <c r="E206" s="85"/>
      <c r="F206" s="85"/>
      <c r="G206" s="85"/>
      <c r="H206" s="85"/>
      <c r="I206" s="85"/>
    </row>
    <row r="207" spans="2:9" ht="12.75">
      <c r="B207" s="85"/>
      <c r="C207" s="85"/>
      <c r="D207" s="85"/>
      <c r="E207" s="85"/>
      <c r="F207" s="85"/>
      <c r="G207" s="85"/>
      <c r="H207" s="85"/>
      <c r="I207" s="85"/>
    </row>
    <row r="209" spans="1:2" ht="12.75">
      <c r="A209" s="1" t="s">
        <v>126</v>
      </c>
      <c r="B209" s="1" t="s">
        <v>127</v>
      </c>
    </row>
    <row r="210" ht="12.75">
      <c r="B210" s="3" t="s">
        <v>169</v>
      </c>
    </row>
    <row r="212" spans="2:9" ht="12.75">
      <c r="B212" s="1"/>
      <c r="G212" s="58"/>
      <c r="I212" s="58"/>
    </row>
    <row r="213" spans="2:9" ht="12.75">
      <c r="B213" s="22"/>
      <c r="C213" s="22"/>
      <c r="D213" s="22"/>
      <c r="E213" s="22"/>
      <c r="F213" s="22"/>
      <c r="G213" s="22"/>
      <c r="H213" s="22"/>
      <c r="I213" s="22"/>
    </row>
    <row r="215" ht="12.75">
      <c r="E215" s="41"/>
    </row>
    <row r="216" ht="12.75">
      <c r="E216" s="41"/>
    </row>
    <row r="217" ht="12.75">
      <c r="E217" s="41"/>
    </row>
    <row r="218" ht="12.75">
      <c r="E218" s="41"/>
    </row>
    <row r="219" spans="2:5" ht="15.75">
      <c r="B219" s="2" t="s">
        <v>138</v>
      </c>
      <c r="E219" s="41"/>
    </row>
    <row r="220" ht="12.75">
      <c r="E220" s="41"/>
    </row>
    <row r="221" spans="1:5" ht="12.75">
      <c r="A221" s="1" t="s">
        <v>65</v>
      </c>
      <c r="E221" s="41"/>
    </row>
    <row r="222" spans="1:5" ht="12.75">
      <c r="A222" s="1" t="s">
        <v>186</v>
      </c>
      <c r="E222" s="41"/>
    </row>
    <row r="223" ht="12.75">
      <c r="E223" s="41"/>
    </row>
    <row r="224" ht="12.75">
      <c r="E224" s="41"/>
    </row>
    <row r="225" spans="1:9" ht="12.75">
      <c r="A225" s="40" t="s">
        <v>103</v>
      </c>
      <c r="B225" s="92" t="s">
        <v>181</v>
      </c>
      <c r="C225" s="92"/>
      <c r="D225" s="92"/>
      <c r="E225" s="92"/>
      <c r="F225" s="92"/>
      <c r="G225" s="92"/>
      <c r="H225" s="92"/>
      <c r="I225" s="92"/>
    </row>
    <row r="226" spans="1:9" ht="12.75">
      <c r="A226" s="40"/>
      <c r="B226" s="92"/>
      <c r="C226" s="92"/>
      <c r="D226" s="92"/>
      <c r="E226" s="92"/>
      <c r="F226" s="92"/>
      <c r="G226" s="92"/>
      <c r="H226" s="92"/>
      <c r="I226" s="92"/>
    </row>
    <row r="228" spans="1:2" ht="12.75">
      <c r="A228" s="1" t="s">
        <v>24</v>
      </c>
      <c r="B228" s="1" t="s">
        <v>128</v>
      </c>
    </row>
    <row r="229" spans="7:9" ht="12.75">
      <c r="G229" s="6" t="s">
        <v>2</v>
      </c>
      <c r="I229" s="6" t="s">
        <v>2</v>
      </c>
    </row>
    <row r="230" spans="7:9" ht="12.75">
      <c r="G230" s="6" t="s">
        <v>3</v>
      </c>
      <c r="I230" s="6" t="s">
        <v>3</v>
      </c>
    </row>
    <row r="231" spans="7:9" ht="12.75">
      <c r="G231" s="6" t="s">
        <v>4</v>
      </c>
      <c r="I231" s="6" t="s">
        <v>7</v>
      </c>
    </row>
    <row r="232" ht="12.75">
      <c r="G232" s="6"/>
    </row>
    <row r="233" spans="7:9" ht="12.75">
      <c r="G233" s="7" t="s">
        <v>187</v>
      </c>
      <c r="H233" s="7"/>
      <c r="I233" s="7" t="s">
        <v>187</v>
      </c>
    </row>
    <row r="234" ht="12.75">
      <c r="B234" s="1" t="s">
        <v>211</v>
      </c>
    </row>
    <row r="235" ht="12.75">
      <c r="B235" s="1"/>
    </row>
    <row r="236" spans="2:9" ht="12.75">
      <c r="B236" s="3" t="s">
        <v>129</v>
      </c>
      <c r="G236" s="17">
        <f>'IS'!D39</f>
        <v>1136</v>
      </c>
      <c r="H236" s="23"/>
      <c r="I236" s="17">
        <f>'IS'!G39</f>
        <v>3271</v>
      </c>
    </row>
    <row r="237" spans="7:9" ht="12.75">
      <c r="G237" s="23"/>
      <c r="H237" s="23"/>
      <c r="I237" s="23"/>
    </row>
    <row r="238" spans="2:9" ht="12.75">
      <c r="B238" s="3" t="s">
        <v>219</v>
      </c>
      <c r="G238" s="17">
        <v>74914</v>
      </c>
      <c r="H238" s="41"/>
      <c r="I238" s="17">
        <v>74914</v>
      </c>
    </row>
    <row r="240" spans="2:9" ht="13.5" thickBot="1">
      <c r="B240" s="3" t="s">
        <v>11</v>
      </c>
      <c r="G240" s="20">
        <f>G236/G238*100</f>
        <v>1.516405478281763</v>
      </c>
      <c r="I240" s="20">
        <f>I236/I238*100</f>
        <v>4.366340069946872</v>
      </c>
    </row>
    <row r="241" spans="7:9" ht="12.75">
      <c r="G241" s="58"/>
      <c r="I241" s="58"/>
    </row>
    <row r="242" ht="12.75">
      <c r="B242" s="1" t="s">
        <v>220</v>
      </c>
    </row>
    <row r="243" ht="12.75">
      <c r="B243" s="1"/>
    </row>
    <row r="244" spans="2:9" ht="12.75">
      <c r="B244" s="3" t="s">
        <v>129</v>
      </c>
      <c r="G244" s="17">
        <f>G236</f>
        <v>1136</v>
      </c>
      <c r="H244" s="23"/>
      <c r="I244" s="17">
        <f>I236</f>
        <v>3271</v>
      </c>
    </row>
    <row r="245" spans="7:9" ht="12.75">
      <c r="G245" s="23"/>
      <c r="H245" s="23"/>
      <c r="I245" s="23"/>
    </row>
    <row r="246" spans="2:9" ht="12.75">
      <c r="B246" s="3" t="s">
        <v>246</v>
      </c>
      <c r="G246" s="23">
        <v>135150</v>
      </c>
      <c r="H246" s="41"/>
      <c r="I246" s="23">
        <f>G246</f>
        <v>135150</v>
      </c>
    </row>
    <row r="247" spans="2:9" ht="12.75">
      <c r="B247" s="3" t="s">
        <v>218</v>
      </c>
      <c r="G247" s="23">
        <v>13515</v>
      </c>
      <c r="H247" s="41"/>
      <c r="I247" s="23">
        <v>13515</v>
      </c>
    </row>
    <row r="248" spans="2:9" ht="12.75">
      <c r="B248" s="3" t="s">
        <v>247</v>
      </c>
      <c r="G248" s="28">
        <f>SUM(G246:G247)</f>
        <v>148665</v>
      </c>
      <c r="H248" s="41"/>
      <c r="I248" s="28">
        <f>SUM(I246:I247)</f>
        <v>148665</v>
      </c>
    </row>
    <row r="250" spans="2:9" ht="13.5" thickBot="1">
      <c r="B250" s="3" t="s">
        <v>210</v>
      </c>
      <c r="G250" s="20">
        <f>G244/G248*100</f>
        <v>0.7641341270642047</v>
      </c>
      <c r="I250" s="20">
        <f>I244/I248*100</f>
        <v>2.2002488817139203</v>
      </c>
    </row>
    <row r="252" spans="2:9" ht="12.75">
      <c r="B252" s="85" t="s">
        <v>209</v>
      </c>
      <c r="C252" s="85"/>
      <c r="D252" s="85"/>
      <c r="E252" s="85"/>
      <c r="F252" s="85"/>
      <c r="G252" s="85"/>
      <c r="H252" s="85"/>
      <c r="I252" s="85"/>
    </row>
    <row r="254" spans="1:2" ht="12.75">
      <c r="A254" s="1" t="s">
        <v>130</v>
      </c>
      <c r="B254" s="1" t="s">
        <v>131</v>
      </c>
    </row>
    <row r="255" spans="2:9" ht="12.75">
      <c r="B255" s="85" t="s">
        <v>225</v>
      </c>
      <c r="C255" s="85"/>
      <c r="D255" s="85"/>
      <c r="E255" s="85"/>
      <c r="F255" s="85"/>
      <c r="G255" s="85"/>
      <c r="H255" s="85"/>
      <c r="I255" s="85"/>
    </row>
    <row r="256" spans="2:9" ht="12.75">
      <c r="B256" s="22"/>
      <c r="C256" s="22"/>
      <c r="D256" s="22"/>
      <c r="E256" s="22"/>
      <c r="F256" s="22"/>
      <c r="G256" s="22"/>
      <c r="H256" s="22"/>
      <c r="I256" s="22"/>
    </row>
    <row r="257" spans="2:9" ht="12.75">
      <c r="B257" s="22" t="s">
        <v>221</v>
      </c>
      <c r="C257" s="87" t="s">
        <v>240</v>
      </c>
      <c r="D257" s="87"/>
      <c r="E257" s="87"/>
      <c r="F257" s="87"/>
      <c r="G257" s="87"/>
      <c r="H257" s="87"/>
      <c r="I257" s="87"/>
    </row>
    <row r="258" spans="2:9" ht="12.75">
      <c r="B258" s="22"/>
      <c r="C258" s="22"/>
      <c r="D258" s="22"/>
      <c r="E258" s="22"/>
      <c r="F258" s="22"/>
      <c r="G258" s="22"/>
      <c r="H258" s="22"/>
      <c r="I258" s="22"/>
    </row>
    <row r="259" spans="2:9" ht="54.75" customHeight="1">
      <c r="B259" s="22" t="s">
        <v>222</v>
      </c>
      <c r="C259" s="87" t="s">
        <v>241</v>
      </c>
      <c r="D259" s="87"/>
      <c r="E259" s="87"/>
      <c r="F259" s="87"/>
      <c r="G259" s="87"/>
      <c r="H259" s="87"/>
      <c r="I259" s="87"/>
    </row>
    <row r="260" spans="2:9" ht="12.75">
      <c r="B260" s="22"/>
      <c r="C260" s="22"/>
      <c r="D260" s="22"/>
      <c r="E260" s="22"/>
      <c r="F260" s="22"/>
      <c r="G260" s="22"/>
      <c r="H260" s="22"/>
      <c r="I260" s="22"/>
    </row>
    <row r="271" spans="2:5" ht="15.75">
      <c r="B271" s="2" t="s">
        <v>138</v>
      </c>
      <c r="E271" s="41"/>
    </row>
    <row r="273" spans="1:5" ht="12.75">
      <c r="A273" s="1" t="s">
        <v>65</v>
      </c>
      <c r="E273" s="41"/>
    </row>
    <row r="274" spans="1:5" ht="12.75">
      <c r="A274" s="1" t="s">
        <v>186</v>
      </c>
      <c r="E274" s="41"/>
    </row>
    <row r="275" ht="12.75">
      <c r="E275" s="41"/>
    </row>
    <row r="276" ht="12.75">
      <c r="E276" s="41"/>
    </row>
    <row r="277" spans="1:9" ht="12.75">
      <c r="A277" s="40" t="s">
        <v>103</v>
      </c>
      <c r="B277" s="92" t="s">
        <v>181</v>
      </c>
      <c r="C277" s="92"/>
      <c r="D277" s="92"/>
      <c r="E277" s="92"/>
      <c r="F277" s="92"/>
      <c r="G277" s="92"/>
      <c r="H277" s="92"/>
      <c r="I277" s="92"/>
    </row>
    <row r="278" spans="2:9" ht="12.75">
      <c r="B278" s="92"/>
      <c r="C278" s="92"/>
      <c r="D278" s="92"/>
      <c r="E278" s="92"/>
      <c r="F278" s="92"/>
      <c r="G278" s="92"/>
      <c r="H278" s="92"/>
      <c r="I278" s="92"/>
    </row>
    <row r="280" spans="1:2" ht="12.75">
      <c r="A280" s="1" t="s">
        <v>130</v>
      </c>
      <c r="B280" s="1" t="s">
        <v>252</v>
      </c>
    </row>
    <row r="281" spans="2:9" ht="25.5" customHeight="1">
      <c r="B281" s="22" t="s">
        <v>224</v>
      </c>
      <c r="C281" s="87" t="s">
        <v>255</v>
      </c>
      <c r="D281" s="87"/>
      <c r="E281" s="87"/>
      <c r="F281" s="87"/>
      <c r="G281" s="87"/>
      <c r="H281" s="87"/>
      <c r="I281" s="87"/>
    </row>
    <row r="282" spans="2:9" ht="12.75">
      <c r="B282" s="22"/>
      <c r="C282" s="73"/>
      <c r="D282" s="73"/>
      <c r="E282" s="73"/>
      <c r="F282" s="73"/>
      <c r="G282" s="73"/>
      <c r="H282" s="73"/>
      <c r="I282" s="73"/>
    </row>
    <row r="283" spans="2:9" ht="25.5" customHeight="1">
      <c r="B283" s="87" t="s">
        <v>242</v>
      </c>
      <c r="C283" s="87"/>
      <c r="D283" s="87"/>
      <c r="E283" s="87"/>
      <c r="F283" s="87"/>
      <c r="G283" s="87"/>
      <c r="H283" s="87"/>
      <c r="I283" s="87"/>
    </row>
    <row r="284" spans="2:9" ht="12.75">
      <c r="B284" s="73"/>
      <c r="C284" s="73"/>
      <c r="D284" s="73"/>
      <c r="E284" s="73"/>
      <c r="F284" s="73"/>
      <c r="G284" s="73"/>
      <c r="H284" s="73"/>
      <c r="I284" s="73"/>
    </row>
    <row r="285" spans="1:2" ht="12.75">
      <c r="A285" s="1" t="s">
        <v>132</v>
      </c>
      <c r="B285" s="1" t="s">
        <v>133</v>
      </c>
    </row>
    <row r="286" spans="2:9" ht="27" customHeight="1">
      <c r="B286" s="90" t="s">
        <v>243</v>
      </c>
      <c r="C286" s="91"/>
      <c r="D286" s="91"/>
      <c r="E286" s="91"/>
      <c r="F286" s="91"/>
      <c r="G286" s="91"/>
      <c r="H286" s="91"/>
      <c r="I286" s="91"/>
    </row>
    <row r="287" spans="2:9" ht="12.75">
      <c r="B287" s="52"/>
      <c r="C287" s="60"/>
      <c r="D287" s="60"/>
      <c r="E287" s="60"/>
      <c r="F287" s="60"/>
      <c r="G287" s="60"/>
      <c r="H287" s="60"/>
      <c r="I287" s="60"/>
    </row>
    <row r="288" spans="2:9" ht="25.5">
      <c r="B288" s="52"/>
      <c r="C288" s="52"/>
      <c r="D288" s="52"/>
      <c r="E288" s="78" t="s">
        <v>229</v>
      </c>
      <c r="F288" s="52"/>
      <c r="G288" s="78" t="s">
        <v>230</v>
      </c>
      <c r="H288" s="52"/>
      <c r="I288" s="78" t="s">
        <v>231</v>
      </c>
    </row>
    <row r="289" spans="2:9" ht="12.75">
      <c r="B289" s="22"/>
      <c r="C289" s="22"/>
      <c r="D289" s="22"/>
      <c r="E289" s="37" t="s">
        <v>9</v>
      </c>
      <c r="F289" s="77"/>
      <c r="G289" s="37" t="s">
        <v>9</v>
      </c>
      <c r="H289" s="22"/>
      <c r="I289" s="37" t="s">
        <v>9</v>
      </c>
    </row>
    <row r="290" spans="2:9" ht="12.75">
      <c r="B290" s="22"/>
      <c r="C290" s="22"/>
      <c r="D290" s="22"/>
      <c r="E290" s="37"/>
      <c r="F290" s="77"/>
      <c r="G290" s="37"/>
      <c r="H290" s="22"/>
      <c r="I290" s="37"/>
    </row>
    <row r="291" spans="2:9" ht="12.75">
      <c r="B291" s="3" t="s">
        <v>183</v>
      </c>
      <c r="E291" s="8">
        <v>2000</v>
      </c>
      <c r="F291" s="8"/>
      <c r="G291" s="79">
        <v>0</v>
      </c>
      <c r="I291" s="67">
        <f>SUM(E291:G291)</f>
        <v>2000</v>
      </c>
    </row>
    <row r="292" spans="5:9" ht="6.75" customHeight="1">
      <c r="E292" s="8"/>
      <c r="F292" s="8"/>
      <c r="G292" s="79"/>
      <c r="I292" s="67"/>
    </row>
    <row r="293" spans="2:9" ht="12.75">
      <c r="B293" s="3" t="s">
        <v>184</v>
      </c>
      <c r="E293" s="8">
        <v>2000</v>
      </c>
      <c r="F293" s="8"/>
      <c r="G293" s="79">
        <v>0</v>
      </c>
      <c r="I293" s="67">
        <f>SUM(E293:G293)</f>
        <v>2000</v>
      </c>
    </row>
    <row r="294" spans="5:9" ht="6.75" customHeight="1">
      <c r="E294" s="8"/>
      <c r="F294" s="8"/>
      <c r="G294" s="79"/>
      <c r="I294" s="67"/>
    </row>
    <row r="295" spans="2:9" ht="12.75">
      <c r="B295" s="3" t="s">
        <v>185</v>
      </c>
      <c r="E295" s="8">
        <v>2900</v>
      </c>
      <c r="F295" s="8"/>
      <c r="G295" s="79">
        <v>0</v>
      </c>
      <c r="I295" s="67">
        <f>SUM(E295:G295)</f>
        <v>2900</v>
      </c>
    </row>
    <row r="296" spans="5:9" ht="6.75" customHeight="1">
      <c r="E296" s="8"/>
      <c r="F296" s="8"/>
      <c r="G296" s="79"/>
      <c r="I296" s="67"/>
    </row>
    <row r="297" spans="2:9" ht="12.75">
      <c r="B297" s="3" t="s">
        <v>244</v>
      </c>
      <c r="E297" s="8">
        <v>1500</v>
      </c>
      <c r="F297" s="8"/>
      <c r="G297" s="79">
        <f>StmtEquity!K23</f>
        <v>-1263</v>
      </c>
      <c r="I297" s="67">
        <f>SUM(E297:G297)</f>
        <v>237</v>
      </c>
    </row>
    <row r="298" spans="5:9" ht="6.75" customHeight="1">
      <c r="E298" s="8"/>
      <c r="F298" s="8"/>
      <c r="G298" s="79"/>
      <c r="I298" s="67"/>
    </row>
    <row r="299" spans="2:9" ht="13.5" thickBot="1">
      <c r="B299" s="3" t="s">
        <v>40</v>
      </c>
      <c r="E299" s="75">
        <f>SUM(E291:E297)</f>
        <v>8400</v>
      </c>
      <c r="F299" s="75"/>
      <c r="G299" s="80">
        <f>SUM(G291:G298)</f>
        <v>-1263</v>
      </c>
      <c r="H299" s="72"/>
      <c r="I299" s="68">
        <f>SUM(I291:I297)</f>
        <v>7137</v>
      </c>
    </row>
    <row r="300" spans="7:9" ht="13.5" thickTop="1">
      <c r="G300" s="66"/>
      <c r="I300" s="63"/>
    </row>
    <row r="301" spans="2:9" ht="25.5" customHeight="1">
      <c r="B301" s="85" t="s">
        <v>228</v>
      </c>
      <c r="C301" s="85"/>
      <c r="D301" s="85"/>
      <c r="E301" s="85"/>
      <c r="F301" s="85"/>
      <c r="G301" s="85"/>
      <c r="H301" s="85"/>
      <c r="I301" s="85"/>
    </row>
    <row r="302" spans="7:9" ht="12.75">
      <c r="G302" s="66"/>
      <c r="I302" s="67"/>
    </row>
    <row r="303" spans="1:2" ht="12.75">
      <c r="A303" s="1" t="s">
        <v>134</v>
      </c>
      <c r="B303" s="1" t="s">
        <v>135</v>
      </c>
    </row>
    <row r="304" spans="2:9" ht="12.75">
      <c r="B304" s="88" t="s">
        <v>226</v>
      </c>
      <c r="C304" s="88"/>
      <c r="D304" s="88"/>
      <c r="E304" s="88"/>
      <c r="F304" s="88"/>
      <c r="G304" s="88"/>
      <c r="H304" s="88"/>
      <c r="I304" s="88"/>
    </row>
    <row r="305" spans="2:9" ht="12.75">
      <c r="B305" s="88"/>
      <c r="C305" s="88"/>
      <c r="D305" s="88"/>
      <c r="E305" s="88"/>
      <c r="F305" s="88"/>
      <c r="G305" s="88"/>
      <c r="H305" s="88"/>
      <c r="I305" s="88"/>
    </row>
    <row r="308" ht="12.75">
      <c r="A308" s="3" t="s">
        <v>170</v>
      </c>
    </row>
    <row r="310" ht="12.75">
      <c r="A310" s="3" t="s">
        <v>171</v>
      </c>
    </row>
    <row r="311" ht="12.75">
      <c r="A311" s="3" t="s">
        <v>172</v>
      </c>
    </row>
    <row r="312" ht="12.75">
      <c r="A312" s="1"/>
    </row>
    <row r="313" ht="12.75">
      <c r="A313" s="59" t="s">
        <v>227</v>
      </c>
    </row>
    <row r="323" spans="2:3" ht="12.75">
      <c r="B323" s="11"/>
      <c r="C323" s="11"/>
    </row>
  </sheetData>
  <sheetProtection password="C28C" sheet="1" objects="1" scenarios="1"/>
  <mergeCells count="40">
    <mergeCell ref="B283:I283"/>
    <mergeCell ref="B277:I278"/>
    <mergeCell ref="B148:I148"/>
    <mergeCell ref="B252:I252"/>
    <mergeCell ref="C257:I257"/>
    <mergeCell ref="C259:I259"/>
    <mergeCell ref="B14:I16"/>
    <mergeCell ref="B18:I19"/>
    <mergeCell ref="B21:I23"/>
    <mergeCell ref="B26:I27"/>
    <mergeCell ref="B24:I24"/>
    <mergeCell ref="B33:I33"/>
    <mergeCell ref="B36:I36"/>
    <mergeCell ref="B39:I40"/>
    <mergeCell ref="B43:I45"/>
    <mergeCell ref="B70:I71"/>
    <mergeCell ref="B88:I89"/>
    <mergeCell ref="B92:I93"/>
    <mergeCell ref="C281:I281"/>
    <mergeCell ref="B134:I136"/>
    <mergeCell ref="B144:I146"/>
    <mergeCell ref="B96:I96"/>
    <mergeCell ref="B99:I101"/>
    <mergeCell ref="B104:I104"/>
    <mergeCell ref="B123:I124"/>
    <mergeCell ref="B141:I141"/>
    <mergeCell ref="B189:I189"/>
    <mergeCell ref="B170:I171"/>
    <mergeCell ref="B195:I196"/>
    <mergeCell ref="B151:I152"/>
    <mergeCell ref="B301:I301"/>
    <mergeCell ref="B304:I305"/>
    <mergeCell ref="B138:I139"/>
    <mergeCell ref="B255:I255"/>
    <mergeCell ref="B201:I201"/>
    <mergeCell ref="B204:I207"/>
    <mergeCell ref="B286:I286"/>
    <mergeCell ref="B225:I226"/>
    <mergeCell ref="B185:I186"/>
    <mergeCell ref="B192:I192"/>
  </mergeCells>
  <printOptions/>
  <pageMargins left="0.75" right="0.5" top="1" bottom="1" header="0.5" footer="0.5"/>
  <pageSetup firstPageNumber="5" useFirstPageNumber="1" horizontalDpi="600" verticalDpi="600" orientation="portrait" paperSize="9" r:id="rId2"/>
  <headerFooter alignWithMargins="0">
    <oddFooter>&amp;R&amp;"Times New Roman,Regular"- &amp;P -</oddFooter>
  </headerFooter>
  <rowBreaks count="2" manualBreakCount="2">
    <brk id="157" max="8" man="1"/>
    <brk id="21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system administrator</cp:lastModifiedBy>
  <cp:lastPrinted>2006-02-28T08:07:19Z</cp:lastPrinted>
  <dcterms:created xsi:type="dcterms:W3CDTF">2005-11-02T07:17:39Z</dcterms:created>
  <dcterms:modified xsi:type="dcterms:W3CDTF">2006-02-28T05:43:42Z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